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drawings/drawing16.xml" ContentType="application/vnd.openxmlformats-officedocument.drawingml.chartshapes+xml"/>
  <Override PartName="/xl/charts/chart15.xml" ContentType="application/vnd.openxmlformats-officedocument.drawingml.chart+xml"/>
  <Override PartName="/xl/drawings/drawing17.xml" ContentType="application/vnd.openxmlformats-officedocument.drawingml.chartshapes+xml"/>
  <Override PartName="/xl/charts/chart16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20.xml" ContentType="application/vnd.openxmlformats-officedocument.drawing+xml"/>
  <Override PartName="/xl/charts/chart23.xml" ContentType="application/vnd.openxmlformats-officedocument.drawingml.chart+xml"/>
  <Override PartName="/xl/drawings/drawing21.xml" ContentType="application/vnd.openxmlformats-officedocument.drawing+xml"/>
  <Override PartName="/xl/charts/chart24.xml" ContentType="application/vnd.openxmlformats-officedocument.drawingml.chart+xml"/>
  <Override PartName="/xl/drawings/drawing22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isaemDebate\"/>
    </mc:Choice>
  </mc:AlternateContent>
  <bookViews>
    <workbookView xWindow="360" yWindow="90" windowWidth="19320" windowHeight="10110" firstSheet="6" activeTab="6"/>
  </bookViews>
  <sheets>
    <sheet name="Plan1" sheetId="1" state="hidden" r:id="rId1"/>
    <sheet name="Plan4" sheetId="4" state="hidden" r:id="rId2"/>
    <sheet name="Plan3" sheetId="3" state="hidden" r:id="rId3"/>
    <sheet name="Plan2" sheetId="5" state="hidden" r:id="rId4"/>
    <sheet name="Plan6" sheetId="7" state="hidden" r:id="rId5"/>
    <sheet name="Plan7" sheetId="9" state="hidden" r:id="rId6"/>
    <sheet name="Figura 2" sheetId="10" r:id="rId7"/>
    <sheet name="Plan5" sheetId="11" state="hidden" r:id="rId8"/>
    <sheet name="Figura 3" sheetId="12" state="hidden" r:id="rId9"/>
    <sheet name="Plan9" sheetId="13" state="hidden" r:id="rId10"/>
  </sheets>
  <calcPr calcId="152511"/>
</workbook>
</file>

<file path=xl/calcChain.xml><?xml version="1.0" encoding="utf-8"?>
<calcChain xmlns="http://schemas.openxmlformats.org/spreadsheetml/2006/main">
  <c r="E19" i="5" l="1"/>
  <c r="C19" i="5"/>
  <c r="B19" i="5"/>
  <c r="F16" i="5"/>
  <c r="E16" i="5"/>
  <c r="D16" i="5"/>
  <c r="C16" i="5"/>
  <c r="B16" i="5"/>
  <c r="F13" i="5"/>
  <c r="E13" i="5"/>
  <c r="D13" i="5"/>
  <c r="C13" i="5"/>
  <c r="B13" i="5"/>
  <c r="F10" i="5"/>
  <c r="E10" i="5"/>
  <c r="D10" i="5"/>
  <c r="C10" i="5"/>
  <c r="B10" i="5"/>
  <c r="F7" i="5"/>
  <c r="E7" i="5"/>
  <c r="D7" i="5"/>
  <c r="C7" i="5"/>
  <c r="B7" i="5"/>
  <c r="F4" i="5"/>
  <c r="D4" i="5"/>
  <c r="C4" i="5"/>
  <c r="B4" i="5"/>
  <c r="E18" i="3" l="1"/>
  <c r="C18" i="3"/>
  <c r="B18" i="3"/>
  <c r="F15" i="3"/>
  <c r="E15" i="3"/>
  <c r="D15" i="3"/>
  <c r="C15" i="3"/>
  <c r="B15" i="3"/>
  <c r="F12" i="3"/>
  <c r="E12" i="3"/>
  <c r="D12" i="3"/>
  <c r="C12" i="3"/>
  <c r="B12" i="3"/>
  <c r="F9" i="3"/>
  <c r="E9" i="3"/>
  <c r="D9" i="3"/>
  <c r="C9" i="3"/>
  <c r="B9" i="3"/>
  <c r="F6" i="3"/>
  <c r="E6" i="3"/>
  <c r="D6" i="3"/>
  <c r="C6" i="3"/>
  <c r="B6" i="3"/>
  <c r="F3" i="3"/>
  <c r="D3" i="3"/>
  <c r="C3" i="3"/>
  <c r="B3" i="3"/>
  <c r="F15" i="1" l="1"/>
  <c r="E15" i="1"/>
  <c r="D15" i="1"/>
  <c r="C15" i="1"/>
  <c r="B15" i="1"/>
  <c r="E18" i="1"/>
  <c r="C18" i="1"/>
  <c r="B18" i="1"/>
  <c r="F12" i="1"/>
  <c r="E12" i="1"/>
  <c r="D12" i="1"/>
  <c r="C12" i="1"/>
  <c r="B12" i="1"/>
  <c r="B6" i="1"/>
  <c r="C6" i="1"/>
  <c r="D6" i="1"/>
  <c r="E6" i="1"/>
  <c r="F6" i="1"/>
  <c r="F9" i="1" l="1"/>
  <c r="E9" i="1"/>
  <c r="D9" i="1"/>
  <c r="C9" i="1"/>
  <c r="B9" i="1"/>
  <c r="F3" i="1"/>
  <c r="D3" i="1"/>
  <c r="C3" i="1"/>
  <c r="B3" i="1"/>
</calcChain>
</file>

<file path=xl/sharedStrings.xml><?xml version="1.0" encoding="utf-8"?>
<sst xmlns="http://schemas.openxmlformats.org/spreadsheetml/2006/main" count="297" uniqueCount="55">
  <si>
    <t>ÓTIMO</t>
  </si>
  <si>
    <t>BOM</t>
  </si>
  <si>
    <t>REGULAR</t>
  </si>
  <si>
    <t>RUIM</t>
  </si>
  <si>
    <t>ITEM 1</t>
  </si>
  <si>
    <t>ITEM 2</t>
  </si>
  <si>
    <t>ITEM 3</t>
  </si>
  <si>
    <t>ITEM 4</t>
  </si>
  <si>
    <t>NÃO AVALIOU</t>
  </si>
  <si>
    <t>ITEM 5</t>
  </si>
  <si>
    <t>ITEM 6</t>
  </si>
  <si>
    <t>ALTO</t>
  </si>
  <si>
    <t>MODERADO</t>
  </si>
  <si>
    <t>BAIXO</t>
  </si>
  <si>
    <t>Qual a sua avaliação sobre a Clareza e Objetividade do Laudo do INCQS?</t>
  </si>
  <si>
    <t>Como você avalia os esclarecimentos técnicos fornecidos?</t>
  </si>
  <si>
    <t>Qual a sua avaliação sobre o cumprimento dos  prazos pelo INCQS?</t>
  </si>
  <si>
    <t>De forma geral, como você avalia a Qualidade de nossos serviços?</t>
  </si>
  <si>
    <t>Como você avalia o impacto do laudo do INCQS para as ações de Vigilância Sanitária?</t>
  </si>
  <si>
    <t>AVALIAÇÃO GERAL - N= 89</t>
  </si>
  <si>
    <t xml:space="preserve">Como você avalia a Qualidade da sua relação com o INCQS ? </t>
  </si>
  <si>
    <t>INSTITUIÇÕES PÚBLICAS</t>
  </si>
  <si>
    <t>INTITUIÇÕES PRIVADAS</t>
  </si>
  <si>
    <t>S/IDENTIFICAÇÃO</t>
  </si>
  <si>
    <t>N= 50</t>
  </si>
  <si>
    <t>N= 49</t>
  </si>
  <si>
    <t>N= 44</t>
  </si>
  <si>
    <t>N= 19</t>
  </si>
  <si>
    <t>N= 41</t>
  </si>
  <si>
    <t>1.</t>
  </si>
  <si>
    <t>CLAREZA E OBJETIVIDADE DOS LAUDOS</t>
  </si>
  <si>
    <t>ESCLARECIMENTOS TÉCNICO</t>
  </si>
  <si>
    <t>CUMPRIMENTO DOS PRAZOS</t>
  </si>
  <si>
    <t>N=</t>
  </si>
  <si>
    <t>AVALIAÇÃO GERAL</t>
  </si>
  <si>
    <t>RELAÇÃO COM O INCQS</t>
  </si>
  <si>
    <t>IMPACTO DOS LAUDOS AÇOES VISA</t>
  </si>
  <si>
    <t>GT-AL</t>
  </si>
  <si>
    <t>GT-AID</t>
  </si>
  <si>
    <t>GT-AIS</t>
  </si>
  <si>
    <t>GT-AMB</t>
  </si>
  <si>
    <t>GT-COS</t>
  </si>
  <si>
    <t>GT-KITS</t>
  </si>
  <si>
    <t>GT-MED</t>
  </si>
  <si>
    <t>GT-PB</t>
  </si>
  <si>
    <t>GT-SAN</t>
  </si>
  <si>
    <t>GT-SH</t>
  </si>
  <si>
    <t>Ótimo</t>
  </si>
  <si>
    <t>Bom</t>
  </si>
  <si>
    <t>Regular</t>
  </si>
  <si>
    <t>Ruim</t>
  </si>
  <si>
    <t>Não avaliou</t>
  </si>
  <si>
    <t>Avaliação do Item 5 (Geral) - por GTs (Percentual)</t>
  </si>
  <si>
    <t>Figura 2. Avaliação do quesito 5 (Avaliação Geral)</t>
  </si>
  <si>
    <t>em relação aos Grupos Técnicos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</si>
</sst>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10" fontId="0" fillId="0" borderId="0" xfId="1" applyNumberFormat="1" applyFont="1"/>
    <xf numFmtId="10" fontId="0" fillId="0" borderId="0" xfId="0" applyNumberFormat="1"/>
    <xf numFmtId="10" fontId="0" fillId="0" borderId="0" xfId="0" applyNumberFormat="1" applyAlignment="1">
      <alignment horizontal="center"/>
    </xf>
    <xf numFmtId="1" fontId="0" fillId="0" borderId="0" xfId="0" applyNumberFormat="1"/>
    <xf numFmtId="0" fontId="0" fillId="0" borderId="0" xfId="0" applyNumberFormat="1"/>
    <xf numFmtId="0" fontId="2" fillId="0" borderId="0" xfId="0" applyFont="1"/>
    <xf numFmtId="0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Alignment="1"/>
    <xf numFmtId="0" fontId="4" fillId="0" borderId="0" xfId="0" applyFont="1"/>
    <xf numFmtId="0" fontId="5" fillId="0" borderId="0" xfId="0" applyFont="1"/>
    <xf numFmtId="9" fontId="0" fillId="0" borderId="0" xfId="0" applyNumberFormat="1" applyAlignment="1">
      <alignment horizontal="center"/>
    </xf>
    <xf numFmtId="0" fontId="6" fillId="0" borderId="0" xfId="0" applyFont="1"/>
    <xf numFmtId="0" fontId="7" fillId="0" borderId="0" xfId="0" applyFont="1"/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600">
                <a:solidFill>
                  <a:schemeClr val="accent6">
                    <a:lumMod val="75000"/>
                  </a:schemeClr>
                </a:solidFill>
              </a:rPr>
              <a:t>AVALIAÇÃO GERAL - ITEM 2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1374148717930047"/>
          <c:y val="0.15470518773227118"/>
          <c:w val="0.75444361041980235"/>
          <c:h val="0.8063338331453006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-1.060484495889205E-16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Plan1!$B$5:$F$5</c:f>
              <c:strCache>
                <c:ptCount val="5"/>
                <c:pt idx="0">
                  <c:v>ÓTIMO</c:v>
                </c:pt>
                <c:pt idx="1">
                  <c:v>BOM</c:v>
                </c:pt>
                <c:pt idx="2">
                  <c:v>REGULAR</c:v>
                </c:pt>
                <c:pt idx="3">
                  <c:v>RUIM</c:v>
                </c:pt>
                <c:pt idx="4">
                  <c:v>NÃO AVALIOU</c:v>
                </c:pt>
              </c:strCache>
            </c:strRef>
          </c:cat>
          <c:val>
            <c:numRef>
              <c:f>Plan1!$B$6:$F$6</c:f>
              <c:numCache>
                <c:formatCode>0.00%</c:formatCode>
                <c:ptCount val="5"/>
                <c:pt idx="0">
                  <c:v>0.550561797752809</c:v>
                </c:pt>
                <c:pt idx="1">
                  <c:v>0.30337078651685395</c:v>
                </c:pt>
                <c:pt idx="2">
                  <c:v>5.6179775280898875E-2</c:v>
                </c:pt>
                <c:pt idx="3">
                  <c:v>0</c:v>
                </c:pt>
                <c:pt idx="4">
                  <c:v>8.98876404494382E-2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938592"/>
        <c:axId val="206938984"/>
      </c:barChart>
      <c:catAx>
        <c:axId val="20693859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06938984"/>
        <c:crosses val="autoZero"/>
        <c:auto val="1"/>
        <c:lblAlgn val="ctr"/>
        <c:lblOffset val="100"/>
        <c:noMultiLvlLbl val="0"/>
      </c:catAx>
      <c:valAx>
        <c:axId val="206938984"/>
        <c:scaling>
          <c:orientation val="minMax"/>
        </c:scaling>
        <c:delete val="1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 0             10               20                30               40             50                 60</a:t>
                </a:r>
              </a:p>
            </c:rich>
          </c:tx>
          <c:layout>
            <c:manualLayout>
              <c:xMode val="edge"/>
              <c:yMode val="edge"/>
              <c:x val="0.20379027762089214"/>
              <c:y val="0.92984831441524363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2069385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0"/>
      <c:rotY val="3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33356376836475"/>
          <c:y val="0.16738655017946083"/>
          <c:w val="0.77540149831092364"/>
          <c:h val="0.6735950585682094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Plan1!$L$106</c:f>
              <c:strCache>
                <c:ptCount val="1"/>
                <c:pt idx="0">
                  <c:v>INSTITUIÇÕES PÚBLICAS</c:v>
                </c:pt>
              </c:strCache>
            </c:strRef>
          </c:tx>
          <c:invertIfNegative val="0"/>
          <c:cat>
            <c:strRef>
              <c:f>Plan1!$M$105:$Q$105</c:f>
              <c:strCache>
                <c:ptCount val="5"/>
                <c:pt idx="0">
                  <c:v>ÓTIMO</c:v>
                </c:pt>
                <c:pt idx="1">
                  <c:v>BOM</c:v>
                </c:pt>
                <c:pt idx="2">
                  <c:v>REGULAR</c:v>
                </c:pt>
                <c:pt idx="3">
                  <c:v>RUIM</c:v>
                </c:pt>
                <c:pt idx="4">
                  <c:v>NÃO AVALIOU</c:v>
                </c:pt>
              </c:strCache>
            </c:strRef>
          </c:cat>
          <c:val>
            <c:numRef>
              <c:f>Plan1!$M$106:$Q$106</c:f>
              <c:numCache>
                <c:formatCode>0.00%</c:formatCode>
                <c:ptCount val="5"/>
                <c:pt idx="0">
                  <c:v>0.33</c:v>
                </c:pt>
                <c:pt idx="1">
                  <c:v>0.39</c:v>
                </c:pt>
                <c:pt idx="2">
                  <c:v>3.5000000000000003E-2</c:v>
                </c:pt>
                <c:pt idx="3" formatCode="General">
                  <c:v>0</c:v>
                </c:pt>
                <c:pt idx="4">
                  <c:v>0.08</c:v>
                </c:pt>
              </c:numCache>
            </c:numRef>
          </c:val>
        </c:ser>
        <c:ser>
          <c:idx val="1"/>
          <c:order val="1"/>
          <c:tx>
            <c:strRef>
              <c:f>Plan1!$L$107</c:f>
              <c:strCache>
                <c:ptCount val="1"/>
                <c:pt idx="0">
                  <c:v>INTITUIÇÕES PRIVADAS</c:v>
                </c:pt>
              </c:strCache>
            </c:strRef>
          </c:tx>
          <c:invertIfNegative val="0"/>
          <c:cat>
            <c:strRef>
              <c:f>Plan1!$M$105:$Q$105</c:f>
              <c:strCache>
                <c:ptCount val="5"/>
                <c:pt idx="0">
                  <c:v>ÓTIMO</c:v>
                </c:pt>
                <c:pt idx="1">
                  <c:v>BOM</c:v>
                </c:pt>
                <c:pt idx="2">
                  <c:v>REGULAR</c:v>
                </c:pt>
                <c:pt idx="3">
                  <c:v>RUIM</c:v>
                </c:pt>
                <c:pt idx="4">
                  <c:v>NÃO AVALIOU</c:v>
                </c:pt>
              </c:strCache>
            </c:strRef>
          </c:cat>
          <c:val>
            <c:numRef>
              <c:f>Plan1!$M$107:$Q$107</c:f>
              <c:numCache>
                <c:formatCode>0.00%</c:formatCode>
                <c:ptCount val="5"/>
                <c:pt idx="0">
                  <c:v>0.125</c:v>
                </c:pt>
                <c:pt idx="1">
                  <c:v>0.01</c:v>
                </c:pt>
                <c:pt idx="2" formatCode="General">
                  <c:v>0</c:v>
                </c:pt>
                <c:pt idx="3" formatCode="General">
                  <c:v>0</c:v>
                </c:pt>
                <c:pt idx="4">
                  <c:v>0.01</c:v>
                </c:pt>
              </c:numCache>
            </c:numRef>
          </c:val>
        </c:ser>
        <c:ser>
          <c:idx val="2"/>
          <c:order val="2"/>
          <c:tx>
            <c:strRef>
              <c:f>Plan1!$L$108</c:f>
              <c:strCache>
                <c:ptCount val="1"/>
                <c:pt idx="0">
                  <c:v>S/IDENTIFICAÇÃO</c:v>
                </c:pt>
              </c:strCache>
            </c:strRef>
          </c:tx>
          <c:invertIfNegative val="0"/>
          <c:cat>
            <c:strRef>
              <c:f>Plan1!$M$105:$Q$105</c:f>
              <c:strCache>
                <c:ptCount val="5"/>
                <c:pt idx="0">
                  <c:v>ÓTIMO</c:v>
                </c:pt>
                <c:pt idx="1">
                  <c:v>BOM</c:v>
                </c:pt>
                <c:pt idx="2">
                  <c:v>REGULAR</c:v>
                </c:pt>
                <c:pt idx="3">
                  <c:v>RUIM</c:v>
                </c:pt>
                <c:pt idx="4">
                  <c:v>NÃO AVALIOU</c:v>
                </c:pt>
              </c:strCache>
            </c:strRef>
          </c:cat>
          <c:val>
            <c:numRef>
              <c:f>Plan1!$M$108:$Q$108</c:f>
              <c:numCache>
                <c:formatCode>General</c:formatCode>
                <c:ptCount val="5"/>
                <c:pt idx="0" formatCode="0.00%">
                  <c:v>0.01</c:v>
                </c:pt>
                <c:pt idx="1">
                  <c:v>0</c:v>
                </c:pt>
                <c:pt idx="2" formatCode="0.00%">
                  <c:v>0.01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8105536"/>
        <c:axId val="238105928"/>
        <c:axId val="0"/>
      </c:bar3DChart>
      <c:catAx>
        <c:axId val="238105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Conceitos</a:t>
                </a:r>
              </a:p>
            </c:rich>
          </c:tx>
          <c:layout>
            <c:manualLayout>
              <c:xMode val="edge"/>
              <c:yMode val="edge"/>
              <c:x val="0.41216370793220525"/>
              <c:y val="0.90906170297617395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0"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238105928"/>
        <c:crosses val="autoZero"/>
        <c:auto val="1"/>
        <c:lblAlgn val="ctr"/>
        <c:lblOffset val="100"/>
        <c:noMultiLvlLbl val="0"/>
      </c:catAx>
      <c:valAx>
        <c:axId val="2381059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Percentual de Avaliação</a:t>
                </a:r>
              </a:p>
            </c:rich>
          </c:tx>
          <c:layout>
            <c:manualLayout>
              <c:xMode val="edge"/>
              <c:yMode val="edge"/>
              <c:x val="4.33792650918635E-3"/>
              <c:y val="0.25085192475940521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238105536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 b="1">
              <a:latin typeface="Times New Roman" pitchFamily="18" charset="0"/>
              <a:cs typeface="Times New Roman" pitchFamily="18" charset="0"/>
            </a:defRPr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ysClr val="windowText" lastClr="000000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r>
              <a:rPr lang="en-US" sz="1200" b="1" i="0" baseline="0">
                <a:effectLst/>
              </a:rPr>
              <a:t>ITEM 1: </a:t>
            </a:r>
            <a:r>
              <a:rPr lang="pt-BR" sz="1200" b="0" i="0" baseline="0">
                <a:effectLst/>
              </a:rPr>
              <a:t>Como você avalia a Qualidade da sua relação com o INCQS ? </a:t>
            </a:r>
            <a:r>
              <a:rPr lang="pt-BR" sz="1200" b="1" i="0" baseline="0">
                <a:effectLst/>
              </a:rPr>
              <a:t> </a:t>
            </a:r>
            <a:endParaRPr lang="pt-BR" sz="12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ysClr val="windowText" lastClr="000000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n-US" sz="1200">
              <a:latin typeface="Arial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13189600319760578"/>
          <c:y val="1.8779349665206346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366856652584788"/>
          <c:y val="0.21527936685496546"/>
          <c:w val="0.62552979681235832"/>
          <c:h val="0.5735291018923889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Plan3!$H$21</c:f>
              <c:strCache>
                <c:ptCount val="1"/>
                <c:pt idx="0">
                  <c:v>INSTITUIÇÕES PÚBLICAS</c:v>
                </c:pt>
              </c:strCache>
            </c:strRef>
          </c:tx>
          <c:invertIfNegative val="0"/>
          <c:cat>
            <c:strRef>
              <c:f>Plan3!$I$20:$M$20</c:f>
              <c:strCache>
                <c:ptCount val="5"/>
                <c:pt idx="0">
                  <c:v>ÓTIMO</c:v>
                </c:pt>
                <c:pt idx="1">
                  <c:v>BOM</c:v>
                </c:pt>
                <c:pt idx="2">
                  <c:v>REGULAR</c:v>
                </c:pt>
                <c:pt idx="3">
                  <c:v>RUIM</c:v>
                </c:pt>
                <c:pt idx="4">
                  <c:v>NÃO AVALIOU</c:v>
                </c:pt>
              </c:strCache>
            </c:strRef>
          </c:cat>
          <c:val>
            <c:numRef>
              <c:f>Plan3!$I$21:$M$21</c:f>
              <c:numCache>
                <c:formatCode>General</c:formatCode>
                <c:ptCount val="5"/>
                <c:pt idx="0">
                  <c:v>38</c:v>
                </c:pt>
                <c:pt idx="1">
                  <c:v>26</c:v>
                </c:pt>
                <c:pt idx="2">
                  <c:v>3</c:v>
                </c:pt>
                <c:pt idx="3">
                  <c:v>0</c:v>
                </c:pt>
                <c:pt idx="4">
                  <c:v>7</c:v>
                </c:pt>
              </c:numCache>
            </c:numRef>
          </c:val>
        </c:ser>
        <c:ser>
          <c:idx val="1"/>
          <c:order val="1"/>
          <c:tx>
            <c:strRef>
              <c:f>Plan3!$H$22</c:f>
              <c:strCache>
                <c:ptCount val="1"/>
                <c:pt idx="0">
                  <c:v>INTITUIÇÕES PRIVADAS</c:v>
                </c:pt>
              </c:strCache>
            </c:strRef>
          </c:tx>
          <c:invertIfNegative val="0"/>
          <c:cat>
            <c:strRef>
              <c:f>Plan3!$I$20:$M$20</c:f>
              <c:strCache>
                <c:ptCount val="5"/>
                <c:pt idx="0">
                  <c:v>ÓTIMO</c:v>
                </c:pt>
                <c:pt idx="1">
                  <c:v>BOM</c:v>
                </c:pt>
                <c:pt idx="2">
                  <c:v>REGULAR</c:v>
                </c:pt>
                <c:pt idx="3">
                  <c:v>RUIM</c:v>
                </c:pt>
                <c:pt idx="4">
                  <c:v>NÃO AVALIOU</c:v>
                </c:pt>
              </c:strCache>
            </c:strRef>
          </c:cat>
          <c:val>
            <c:numRef>
              <c:f>Plan3!$I$22:$M$22</c:f>
              <c:numCache>
                <c:formatCode>General</c:formatCode>
                <c:ptCount val="5"/>
                <c:pt idx="0">
                  <c:v>11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ser>
          <c:idx val="2"/>
          <c:order val="2"/>
          <c:tx>
            <c:strRef>
              <c:f>Plan3!$H$23</c:f>
              <c:strCache>
                <c:ptCount val="1"/>
                <c:pt idx="0">
                  <c:v>S/IDENTIFICAÇÃO</c:v>
                </c:pt>
              </c:strCache>
            </c:strRef>
          </c:tx>
          <c:invertIfNegative val="0"/>
          <c:cat>
            <c:strRef>
              <c:f>Plan3!$I$20:$M$20</c:f>
              <c:strCache>
                <c:ptCount val="5"/>
                <c:pt idx="0">
                  <c:v>ÓTIMO</c:v>
                </c:pt>
                <c:pt idx="1">
                  <c:v>BOM</c:v>
                </c:pt>
                <c:pt idx="2">
                  <c:v>REGULAR</c:v>
                </c:pt>
                <c:pt idx="3">
                  <c:v>RUIM</c:v>
                </c:pt>
                <c:pt idx="4">
                  <c:v>NÃO AVALIOU</c:v>
                </c:pt>
              </c:strCache>
            </c:strRef>
          </c:cat>
          <c:val>
            <c:numRef>
              <c:f>Plan3!$I$23:$M$23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8106712"/>
        <c:axId val="238107104"/>
        <c:axId val="0"/>
      </c:bar3DChart>
      <c:catAx>
        <c:axId val="2381067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 b="1"/>
            </a:pPr>
            <a:endParaRPr lang="pt-BR"/>
          </a:p>
        </c:txPr>
        <c:crossAx val="238107104"/>
        <c:crosses val="autoZero"/>
        <c:auto val="1"/>
        <c:lblAlgn val="ctr"/>
        <c:lblOffset val="100"/>
        <c:noMultiLvlLbl val="0"/>
      </c:catAx>
      <c:valAx>
        <c:axId val="238107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Nº DE AVALIAÇÕES</a:t>
                </a:r>
              </a:p>
            </c:rich>
          </c:tx>
          <c:layout>
            <c:manualLayout>
              <c:xMode val="edge"/>
              <c:yMode val="edge"/>
              <c:x val="2.1284405426669598E-2"/>
              <c:y val="0.3259322486903438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381067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567680341344899"/>
          <c:y val="0.37078229804607771"/>
          <c:w val="0.2586568645583307"/>
          <c:h val="0.27315726159230097"/>
        </c:manualLayout>
      </c:layout>
      <c:overlay val="0"/>
      <c:txPr>
        <a:bodyPr/>
        <a:lstStyle/>
        <a:p>
          <a:pPr>
            <a:defRPr sz="800" b="1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  <a:latin typeface="Arial" pitchFamily="34" charset="0"/>
                <a:cs typeface="Arial" pitchFamily="34" charset="0"/>
              </a:rPr>
              <a:t>ITEM 2: </a:t>
            </a:r>
            <a:r>
              <a:rPr lang="pt-BR" sz="1200" b="0" i="0" u="none" strike="noStrike" baseline="0">
                <a:effectLst/>
                <a:latin typeface="Arial" pitchFamily="34" charset="0"/>
                <a:cs typeface="Arial" pitchFamily="34" charset="0"/>
              </a:rPr>
              <a:t>Qual a sua avaliação sobre a Clareza e                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0" i="0" u="none" strike="noStrike" baseline="0">
                <a:effectLst/>
                <a:latin typeface="Arial" pitchFamily="34" charset="0"/>
                <a:cs typeface="Arial" pitchFamily="34" charset="0"/>
              </a:rPr>
              <a:t>     Objetividade do Laudo do INCQS?</a:t>
            </a:r>
            <a:r>
              <a:rPr lang="pt-BR" sz="1200" b="1" i="0" u="none" strike="noStrike" baseline="0">
                <a:latin typeface="Arial" pitchFamily="34" charset="0"/>
                <a:cs typeface="Arial" pitchFamily="34" charset="0"/>
              </a:rPr>
              <a:t> </a:t>
            </a:r>
            <a:r>
              <a:rPr lang="en-US" sz="1200" b="1" i="0" baseline="0">
                <a:effectLst/>
                <a:latin typeface="Arial" pitchFamily="34" charset="0"/>
                <a:cs typeface="Arial" pitchFamily="34" charset="0"/>
              </a:rPr>
              <a:t> </a:t>
            </a:r>
            <a:endParaRPr lang="pt-BR" sz="1200">
              <a:effectLst/>
              <a:latin typeface="Arial" pitchFamily="34" charset="0"/>
              <a:cs typeface="Arial" pitchFamily="34" charset="0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557961504811982E-2"/>
          <c:y val="0.20869240303295428"/>
          <c:w val="0.62291298555000862"/>
          <c:h val="0.6127074219889180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Plan3!$H$26</c:f>
              <c:strCache>
                <c:ptCount val="1"/>
                <c:pt idx="0">
                  <c:v>INSTITUIÇÕES PÚBLICAS</c:v>
                </c:pt>
              </c:strCache>
            </c:strRef>
          </c:tx>
          <c:invertIfNegative val="0"/>
          <c:cat>
            <c:strRef>
              <c:f>Plan3!$I$25:$M$25</c:f>
              <c:strCache>
                <c:ptCount val="5"/>
                <c:pt idx="0">
                  <c:v>ÓTIMO</c:v>
                </c:pt>
                <c:pt idx="1">
                  <c:v>BOM</c:v>
                </c:pt>
                <c:pt idx="2">
                  <c:v>REGULAR</c:v>
                </c:pt>
                <c:pt idx="3">
                  <c:v>RUIM</c:v>
                </c:pt>
                <c:pt idx="4">
                  <c:v>NÃO AVALIOU</c:v>
                </c:pt>
              </c:strCache>
            </c:strRef>
          </c:cat>
          <c:val>
            <c:numRef>
              <c:f>Plan3!$I$26:$M$26</c:f>
              <c:numCache>
                <c:formatCode>General</c:formatCode>
                <c:ptCount val="5"/>
                <c:pt idx="0">
                  <c:v>37</c:v>
                </c:pt>
                <c:pt idx="1">
                  <c:v>26</c:v>
                </c:pt>
                <c:pt idx="2">
                  <c:v>4</c:v>
                </c:pt>
                <c:pt idx="3">
                  <c:v>0</c:v>
                </c:pt>
                <c:pt idx="4">
                  <c:v>7</c:v>
                </c:pt>
              </c:numCache>
            </c:numRef>
          </c:val>
        </c:ser>
        <c:ser>
          <c:idx val="1"/>
          <c:order val="1"/>
          <c:tx>
            <c:strRef>
              <c:f>Plan3!$H$27</c:f>
              <c:strCache>
                <c:ptCount val="1"/>
                <c:pt idx="0">
                  <c:v>INTITUIÇÕES PRIVADAS</c:v>
                </c:pt>
              </c:strCache>
            </c:strRef>
          </c:tx>
          <c:invertIfNegative val="0"/>
          <c:cat>
            <c:strRef>
              <c:f>Plan3!$I$25:$M$25</c:f>
              <c:strCache>
                <c:ptCount val="5"/>
                <c:pt idx="0">
                  <c:v>ÓTIMO</c:v>
                </c:pt>
                <c:pt idx="1">
                  <c:v>BOM</c:v>
                </c:pt>
                <c:pt idx="2">
                  <c:v>REGULAR</c:v>
                </c:pt>
                <c:pt idx="3">
                  <c:v>RUIM</c:v>
                </c:pt>
                <c:pt idx="4">
                  <c:v>NÃO AVALIOU</c:v>
                </c:pt>
              </c:strCache>
            </c:strRef>
          </c:cat>
          <c:val>
            <c:numRef>
              <c:f>Plan3!$I$27:$M$27</c:f>
              <c:numCache>
                <c:formatCode>General</c:formatCode>
                <c:ptCount val="5"/>
                <c:pt idx="0">
                  <c:v>11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ser>
          <c:idx val="2"/>
          <c:order val="2"/>
          <c:tx>
            <c:strRef>
              <c:f>Plan3!$H$28</c:f>
              <c:strCache>
                <c:ptCount val="1"/>
                <c:pt idx="0">
                  <c:v>S/IDENTIFICAÇÃO</c:v>
                </c:pt>
              </c:strCache>
            </c:strRef>
          </c:tx>
          <c:invertIfNegative val="0"/>
          <c:cat>
            <c:strRef>
              <c:f>Plan3!$I$25:$M$25</c:f>
              <c:strCache>
                <c:ptCount val="5"/>
                <c:pt idx="0">
                  <c:v>ÓTIMO</c:v>
                </c:pt>
                <c:pt idx="1">
                  <c:v>BOM</c:v>
                </c:pt>
                <c:pt idx="2">
                  <c:v>REGULAR</c:v>
                </c:pt>
                <c:pt idx="3">
                  <c:v>RUIM</c:v>
                </c:pt>
                <c:pt idx="4">
                  <c:v>NÃO AVALIOU</c:v>
                </c:pt>
              </c:strCache>
            </c:strRef>
          </c:cat>
          <c:val>
            <c:numRef>
              <c:f>Plan3!$I$28:$M$28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8107888"/>
        <c:axId val="238108280"/>
        <c:axId val="0"/>
      </c:bar3DChart>
      <c:catAx>
        <c:axId val="2381078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 b="1"/>
            </a:pPr>
            <a:endParaRPr lang="pt-BR"/>
          </a:p>
        </c:txPr>
        <c:crossAx val="238108280"/>
        <c:crosses val="autoZero"/>
        <c:auto val="1"/>
        <c:lblAlgn val="ctr"/>
        <c:lblOffset val="100"/>
        <c:noMultiLvlLbl val="0"/>
      </c:catAx>
      <c:valAx>
        <c:axId val="238108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Nº DE AVALIAÇÕES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381078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888008280010761"/>
          <c:y val="0.35729075532225152"/>
          <c:w val="0.28607277031547557"/>
          <c:h val="0.33622849227179946"/>
        </c:manualLayout>
      </c:layout>
      <c:overlay val="0"/>
      <c:txPr>
        <a:bodyPr/>
        <a:lstStyle/>
        <a:p>
          <a:pPr>
            <a:defRPr sz="800" b="1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  <a:latin typeface="Arial" pitchFamily="34" charset="0"/>
                <a:cs typeface="Arial" pitchFamily="34" charset="0"/>
              </a:rPr>
              <a:t>ITEM 3: </a:t>
            </a:r>
            <a:r>
              <a:rPr lang="pt-BR" sz="1200" b="0" i="0" u="none" strike="noStrike" baseline="0">
                <a:effectLst/>
                <a:latin typeface="Arial" pitchFamily="34" charset="0"/>
                <a:cs typeface="Arial" pitchFamily="34" charset="0"/>
              </a:rPr>
              <a:t>Como você avalia os esclarecimentos técnicos fornecidos?</a:t>
            </a:r>
            <a:r>
              <a:rPr lang="pt-BR" sz="1200" b="1" i="0" u="none" strike="noStrike" baseline="0">
                <a:latin typeface="Arial" pitchFamily="34" charset="0"/>
                <a:cs typeface="Arial" pitchFamily="34" charset="0"/>
              </a:rPr>
              <a:t> </a:t>
            </a:r>
            <a:r>
              <a:rPr lang="en-US" sz="1200" b="1" i="0" baseline="0">
                <a:effectLst/>
                <a:latin typeface="Arial" pitchFamily="34" charset="0"/>
                <a:cs typeface="Arial" pitchFamily="34" charset="0"/>
              </a:rPr>
              <a:t> </a:t>
            </a:r>
            <a:endParaRPr lang="pt-BR" sz="1200">
              <a:effectLst/>
              <a:latin typeface="Arial" pitchFamily="34" charset="0"/>
              <a:cs typeface="Arial" pitchFamily="34" charset="0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 sz="1200">
              <a:latin typeface="Arial" pitchFamily="34" charset="0"/>
              <a:cs typeface="Arial" pitchFamily="34" charset="0"/>
            </a:endParaRP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4780183727034145E-2"/>
          <c:y val="0.23647018081073204"/>
          <c:w val="0.6493859562457962"/>
          <c:h val="0.55252223680373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Plan3!$H$31</c:f>
              <c:strCache>
                <c:ptCount val="1"/>
                <c:pt idx="0">
                  <c:v>INSTITUIÇÕES PÚBLICAS</c:v>
                </c:pt>
              </c:strCache>
            </c:strRef>
          </c:tx>
          <c:invertIfNegative val="0"/>
          <c:cat>
            <c:strRef>
              <c:f>Plan3!$I$30:$M$30</c:f>
              <c:strCache>
                <c:ptCount val="5"/>
                <c:pt idx="0">
                  <c:v>ÓTIMO</c:v>
                </c:pt>
                <c:pt idx="1">
                  <c:v>BOM</c:v>
                </c:pt>
                <c:pt idx="2">
                  <c:v>REGULAR</c:v>
                </c:pt>
                <c:pt idx="3">
                  <c:v>RUIM</c:v>
                </c:pt>
                <c:pt idx="4">
                  <c:v>NÃO AVALIOU</c:v>
                </c:pt>
              </c:strCache>
            </c:strRef>
          </c:cat>
          <c:val>
            <c:numRef>
              <c:f>Plan3!$I$31:$M$31</c:f>
              <c:numCache>
                <c:formatCode>General</c:formatCode>
                <c:ptCount val="5"/>
                <c:pt idx="0">
                  <c:v>32</c:v>
                </c:pt>
                <c:pt idx="1">
                  <c:v>32</c:v>
                </c:pt>
                <c:pt idx="2">
                  <c:v>3</c:v>
                </c:pt>
                <c:pt idx="3">
                  <c:v>0</c:v>
                </c:pt>
                <c:pt idx="4">
                  <c:v>7</c:v>
                </c:pt>
              </c:numCache>
            </c:numRef>
          </c:val>
        </c:ser>
        <c:ser>
          <c:idx val="1"/>
          <c:order val="1"/>
          <c:tx>
            <c:strRef>
              <c:f>Plan3!$H$32</c:f>
              <c:strCache>
                <c:ptCount val="1"/>
                <c:pt idx="0">
                  <c:v>INTITUIÇÕES PRIVADAS</c:v>
                </c:pt>
              </c:strCache>
            </c:strRef>
          </c:tx>
          <c:invertIfNegative val="0"/>
          <c:cat>
            <c:strRef>
              <c:f>Plan3!$I$30:$M$30</c:f>
              <c:strCache>
                <c:ptCount val="5"/>
                <c:pt idx="0">
                  <c:v>ÓTIMO</c:v>
                </c:pt>
                <c:pt idx="1">
                  <c:v>BOM</c:v>
                </c:pt>
                <c:pt idx="2">
                  <c:v>REGULAR</c:v>
                </c:pt>
                <c:pt idx="3">
                  <c:v>RUIM</c:v>
                </c:pt>
                <c:pt idx="4">
                  <c:v>NÃO AVALIOU</c:v>
                </c:pt>
              </c:strCache>
            </c:strRef>
          </c:cat>
          <c:val>
            <c:numRef>
              <c:f>Plan3!$I$32:$M$32</c:f>
              <c:numCache>
                <c:formatCode>General</c:formatCode>
                <c:ptCount val="5"/>
                <c:pt idx="0">
                  <c:v>11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ser>
          <c:idx val="2"/>
          <c:order val="2"/>
          <c:tx>
            <c:strRef>
              <c:f>Plan3!$H$33</c:f>
              <c:strCache>
                <c:ptCount val="1"/>
                <c:pt idx="0">
                  <c:v>S/IDENTIFICAÇÃO</c:v>
                </c:pt>
              </c:strCache>
            </c:strRef>
          </c:tx>
          <c:invertIfNegative val="0"/>
          <c:cat>
            <c:strRef>
              <c:f>Plan3!$I$30:$M$30</c:f>
              <c:strCache>
                <c:ptCount val="5"/>
                <c:pt idx="0">
                  <c:v>ÓTIMO</c:v>
                </c:pt>
                <c:pt idx="1">
                  <c:v>BOM</c:v>
                </c:pt>
                <c:pt idx="2">
                  <c:v>REGULAR</c:v>
                </c:pt>
                <c:pt idx="3">
                  <c:v>RUIM</c:v>
                </c:pt>
                <c:pt idx="4">
                  <c:v>NÃO AVALIOU</c:v>
                </c:pt>
              </c:strCache>
            </c:strRef>
          </c:cat>
          <c:val>
            <c:numRef>
              <c:f>Plan3!$I$33:$M$33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8482808"/>
        <c:axId val="238483200"/>
        <c:axId val="0"/>
      </c:bar3DChart>
      <c:catAx>
        <c:axId val="2384828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 b="1"/>
            </a:pPr>
            <a:endParaRPr lang="pt-BR"/>
          </a:p>
        </c:txPr>
        <c:crossAx val="238483200"/>
        <c:crosses val="autoZero"/>
        <c:auto val="1"/>
        <c:lblAlgn val="ctr"/>
        <c:lblOffset val="100"/>
        <c:noMultiLvlLbl val="0"/>
      </c:catAx>
      <c:valAx>
        <c:axId val="238483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Nº DE AVALIAÇÕES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384828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970844269466361"/>
          <c:y val="0.34427384076990381"/>
          <c:w val="0.28029155730533672"/>
          <c:h val="0.35300342665500145"/>
        </c:manualLayout>
      </c:layout>
      <c:overlay val="0"/>
      <c:txPr>
        <a:bodyPr/>
        <a:lstStyle/>
        <a:p>
          <a:pPr>
            <a:defRPr sz="800" b="1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  <a:latin typeface="Arial" pitchFamily="34" charset="0"/>
                <a:cs typeface="Arial" pitchFamily="34" charset="0"/>
              </a:rPr>
              <a:t>ITEM 4: </a:t>
            </a:r>
            <a:r>
              <a:rPr lang="pt-BR" sz="1200" b="0" i="0" u="none" strike="noStrike" baseline="0">
                <a:effectLst/>
                <a:latin typeface="Arial" pitchFamily="34" charset="0"/>
                <a:cs typeface="Arial" pitchFamily="34" charset="0"/>
              </a:rPr>
              <a:t>Qual a sua avaliação sobre o cumprimento dos  prazos pelo INCQS?</a:t>
            </a:r>
            <a:r>
              <a:rPr lang="pt-BR" sz="1200" b="1" i="0" u="none" strike="noStrike" baseline="0">
                <a:latin typeface="Arial" pitchFamily="34" charset="0"/>
                <a:cs typeface="Arial" pitchFamily="34" charset="0"/>
              </a:rPr>
              <a:t> </a:t>
            </a:r>
            <a:r>
              <a:rPr lang="en-US" sz="1200" b="1" i="0" baseline="0">
                <a:effectLst/>
                <a:latin typeface="Arial" pitchFamily="34" charset="0"/>
                <a:cs typeface="Arial" pitchFamily="34" charset="0"/>
              </a:rPr>
              <a:t> </a:t>
            </a:r>
            <a:endParaRPr lang="pt-BR" sz="1200">
              <a:effectLst/>
              <a:latin typeface="Arial" pitchFamily="34" charset="0"/>
              <a:cs typeface="Arial" pitchFamily="34" charset="0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1906733641053492E-2"/>
          <c:y val="0.28165288947422507"/>
          <c:w val="0.63939180016291064"/>
          <c:h val="0.4893976331250409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Plan3!$H$36</c:f>
              <c:strCache>
                <c:ptCount val="1"/>
                <c:pt idx="0">
                  <c:v>INSTITUIÇÕES PÚBLICAS</c:v>
                </c:pt>
              </c:strCache>
            </c:strRef>
          </c:tx>
          <c:invertIfNegative val="0"/>
          <c:cat>
            <c:strRef>
              <c:f>Plan3!$I$35:$M$35</c:f>
              <c:strCache>
                <c:ptCount val="5"/>
                <c:pt idx="0">
                  <c:v>ÓTIMO</c:v>
                </c:pt>
                <c:pt idx="1">
                  <c:v>BOM</c:v>
                </c:pt>
                <c:pt idx="2">
                  <c:v>REGULAR</c:v>
                </c:pt>
                <c:pt idx="3">
                  <c:v>RUIM</c:v>
                </c:pt>
                <c:pt idx="4">
                  <c:v>NÃO AVALIOU</c:v>
                </c:pt>
              </c:strCache>
            </c:strRef>
          </c:cat>
          <c:val>
            <c:numRef>
              <c:f>Plan3!$I$36:$M$36</c:f>
              <c:numCache>
                <c:formatCode>General</c:formatCode>
                <c:ptCount val="5"/>
                <c:pt idx="0">
                  <c:v>12</c:v>
                </c:pt>
                <c:pt idx="1">
                  <c:v>27</c:v>
                </c:pt>
                <c:pt idx="2">
                  <c:v>20</c:v>
                </c:pt>
                <c:pt idx="3">
                  <c:v>7</c:v>
                </c:pt>
                <c:pt idx="4">
                  <c:v>8</c:v>
                </c:pt>
              </c:numCache>
            </c:numRef>
          </c:val>
        </c:ser>
        <c:ser>
          <c:idx val="1"/>
          <c:order val="1"/>
          <c:tx>
            <c:strRef>
              <c:f>Plan3!$H$37</c:f>
              <c:strCache>
                <c:ptCount val="1"/>
                <c:pt idx="0">
                  <c:v>INTITUIÇÕES PRIVADAS</c:v>
                </c:pt>
              </c:strCache>
            </c:strRef>
          </c:tx>
          <c:invertIfNegative val="0"/>
          <c:cat>
            <c:strRef>
              <c:f>Plan3!$I$35:$M$35</c:f>
              <c:strCache>
                <c:ptCount val="5"/>
                <c:pt idx="0">
                  <c:v>ÓTIMO</c:v>
                </c:pt>
                <c:pt idx="1">
                  <c:v>BOM</c:v>
                </c:pt>
                <c:pt idx="2">
                  <c:v>REGULAR</c:v>
                </c:pt>
                <c:pt idx="3">
                  <c:v>RUIM</c:v>
                </c:pt>
                <c:pt idx="4">
                  <c:v>NÃO AVALIOU</c:v>
                </c:pt>
              </c:strCache>
            </c:strRef>
          </c:cat>
          <c:val>
            <c:numRef>
              <c:f>Plan3!$I$37:$M$37</c:f>
              <c:numCache>
                <c:formatCode>General</c:formatCode>
                <c:ptCount val="5"/>
                <c:pt idx="0">
                  <c:v>7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ser>
          <c:idx val="2"/>
          <c:order val="2"/>
          <c:tx>
            <c:strRef>
              <c:f>Plan3!$H$38</c:f>
              <c:strCache>
                <c:ptCount val="1"/>
                <c:pt idx="0">
                  <c:v>S/IDENTIFICAÇÃO</c:v>
                </c:pt>
              </c:strCache>
            </c:strRef>
          </c:tx>
          <c:invertIfNegative val="0"/>
          <c:cat>
            <c:strRef>
              <c:f>Plan3!$I$35:$M$35</c:f>
              <c:strCache>
                <c:ptCount val="5"/>
                <c:pt idx="0">
                  <c:v>ÓTIMO</c:v>
                </c:pt>
                <c:pt idx="1">
                  <c:v>BOM</c:v>
                </c:pt>
                <c:pt idx="2">
                  <c:v>REGULAR</c:v>
                </c:pt>
                <c:pt idx="3">
                  <c:v>RUIM</c:v>
                </c:pt>
                <c:pt idx="4">
                  <c:v>NÃO AVALIOU</c:v>
                </c:pt>
              </c:strCache>
            </c:strRef>
          </c:cat>
          <c:val>
            <c:numRef>
              <c:f>Plan3!$I$38:$M$38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8483984"/>
        <c:axId val="238604168"/>
        <c:axId val="0"/>
      </c:bar3DChart>
      <c:catAx>
        <c:axId val="2384839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 b="1"/>
            </a:pPr>
            <a:endParaRPr lang="pt-BR"/>
          </a:p>
        </c:txPr>
        <c:crossAx val="238604168"/>
        <c:crosses val="autoZero"/>
        <c:auto val="1"/>
        <c:lblAlgn val="ctr"/>
        <c:lblOffset val="100"/>
        <c:noMultiLvlLbl val="0"/>
      </c:catAx>
      <c:valAx>
        <c:axId val="238604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Nº DE AVALIAÇÕES</a:t>
                </a:r>
              </a:p>
            </c:rich>
          </c:tx>
          <c:layout>
            <c:manualLayout>
              <c:xMode val="edge"/>
              <c:yMode val="edge"/>
              <c:x val="1.2817902072585751E-2"/>
              <c:y val="0.33776108947235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384839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434451081545869"/>
          <c:y val="0.30723680373286694"/>
          <c:w val="0.27186238573626587"/>
          <c:h val="0.31596638961796469"/>
        </c:manualLayout>
      </c:layout>
      <c:overlay val="0"/>
      <c:txPr>
        <a:bodyPr/>
        <a:lstStyle/>
        <a:p>
          <a:pPr>
            <a:defRPr sz="800" b="1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  <a:latin typeface="Arial" pitchFamily="34" charset="0"/>
                <a:cs typeface="Arial" pitchFamily="34" charset="0"/>
              </a:rPr>
              <a:t>ITEM 5: </a:t>
            </a:r>
            <a:r>
              <a:rPr lang="pt-BR" sz="1200" b="0" i="0" u="none" strike="noStrike" baseline="0">
                <a:effectLst/>
                <a:latin typeface="Arial" pitchFamily="34" charset="0"/>
                <a:cs typeface="Arial" pitchFamily="34" charset="0"/>
              </a:rPr>
              <a:t>De forma geral, como você avalia a   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0" i="0" u="none" strike="noStrike" baseline="0">
                <a:effectLst/>
                <a:latin typeface="Arial" pitchFamily="34" charset="0"/>
                <a:cs typeface="Arial" pitchFamily="34" charset="0"/>
              </a:rPr>
              <a:t>       Qualidade de nossos serviços?</a:t>
            </a:r>
            <a:r>
              <a:rPr lang="pt-BR" sz="1200" b="1" i="0" u="none" strike="noStrike" baseline="0">
                <a:latin typeface="Arial" pitchFamily="34" charset="0"/>
                <a:cs typeface="Arial" pitchFamily="34" charset="0"/>
              </a:rPr>
              <a:t> </a:t>
            </a:r>
            <a:r>
              <a:rPr lang="en-US" sz="1200" b="1" i="0" baseline="0">
                <a:effectLst/>
                <a:latin typeface="Arial" pitchFamily="34" charset="0"/>
                <a:cs typeface="Arial" pitchFamily="34" charset="0"/>
              </a:rPr>
              <a:t> </a:t>
            </a:r>
            <a:endParaRPr lang="pt-BR" sz="1200">
              <a:effectLst/>
              <a:latin typeface="Arial" pitchFamily="34" charset="0"/>
              <a:cs typeface="Arial" pitchFamily="34" charset="0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89129483814524"/>
          <c:y val="0.22721092155147282"/>
          <c:w val="0.62770603674540704"/>
          <c:h val="0.5571518664333627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Plan3!$H$41</c:f>
              <c:strCache>
                <c:ptCount val="1"/>
                <c:pt idx="0">
                  <c:v>INSTITUIÇÕES PÚBLICAS</c:v>
                </c:pt>
              </c:strCache>
            </c:strRef>
          </c:tx>
          <c:invertIfNegative val="0"/>
          <c:cat>
            <c:strRef>
              <c:f>Plan3!$I$40:$M$40</c:f>
              <c:strCache>
                <c:ptCount val="5"/>
                <c:pt idx="0">
                  <c:v>ÓTIMO</c:v>
                </c:pt>
                <c:pt idx="1">
                  <c:v>BOM</c:v>
                </c:pt>
                <c:pt idx="2">
                  <c:v>REGULAR</c:v>
                </c:pt>
                <c:pt idx="3">
                  <c:v>RUIM</c:v>
                </c:pt>
                <c:pt idx="4">
                  <c:v>NÃO AVALIOU</c:v>
                </c:pt>
              </c:strCache>
            </c:strRef>
          </c:cat>
          <c:val>
            <c:numRef>
              <c:f>Plan3!$I$41:$M$41</c:f>
              <c:numCache>
                <c:formatCode>General</c:formatCode>
                <c:ptCount val="5"/>
                <c:pt idx="0">
                  <c:v>29</c:v>
                </c:pt>
                <c:pt idx="1">
                  <c:v>35</c:v>
                </c:pt>
                <c:pt idx="2">
                  <c:v>3</c:v>
                </c:pt>
                <c:pt idx="3">
                  <c:v>0</c:v>
                </c:pt>
                <c:pt idx="4">
                  <c:v>7</c:v>
                </c:pt>
              </c:numCache>
            </c:numRef>
          </c:val>
        </c:ser>
        <c:ser>
          <c:idx val="1"/>
          <c:order val="1"/>
          <c:tx>
            <c:strRef>
              <c:f>Plan3!$H$42</c:f>
              <c:strCache>
                <c:ptCount val="1"/>
                <c:pt idx="0">
                  <c:v>INTITUIÇÕES PRIVADAS</c:v>
                </c:pt>
              </c:strCache>
            </c:strRef>
          </c:tx>
          <c:invertIfNegative val="0"/>
          <c:cat>
            <c:strRef>
              <c:f>Plan3!$I$40:$M$40</c:f>
              <c:strCache>
                <c:ptCount val="5"/>
                <c:pt idx="0">
                  <c:v>ÓTIMO</c:v>
                </c:pt>
                <c:pt idx="1">
                  <c:v>BOM</c:v>
                </c:pt>
                <c:pt idx="2">
                  <c:v>REGULAR</c:v>
                </c:pt>
                <c:pt idx="3">
                  <c:v>RUIM</c:v>
                </c:pt>
                <c:pt idx="4">
                  <c:v>NÃO AVALIOU</c:v>
                </c:pt>
              </c:strCache>
            </c:strRef>
          </c:cat>
          <c:val>
            <c:numRef>
              <c:f>Plan3!$I$42:$M$42</c:f>
              <c:numCache>
                <c:formatCode>General</c:formatCode>
                <c:ptCount val="5"/>
                <c:pt idx="0">
                  <c:v>11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ser>
          <c:idx val="2"/>
          <c:order val="2"/>
          <c:tx>
            <c:strRef>
              <c:f>Plan3!$H$43</c:f>
              <c:strCache>
                <c:ptCount val="1"/>
                <c:pt idx="0">
                  <c:v>S/IDENTIFICAÇÃO</c:v>
                </c:pt>
              </c:strCache>
            </c:strRef>
          </c:tx>
          <c:invertIfNegative val="0"/>
          <c:cat>
            <c:strRef>
              <c:f>Plan3!$I$40:$M$40</c:f>
              <c:strCache>
                <c:ptCount val="5"/>
                <c:pt idx="0">
                  <c:v>ÓTIMO</c:v>
                </c:pt>
                <c:pt idx="1">
                  <c:v>BOM</c:v>
                </c:pt>
                <c:pt idx="2">
                  <c:v>REGULAR</c:v>
                </c:pt>
                <c:pt idx="3">
                  <c:v>RUIM</c:v>
                </c:pt>
                <c:pt idx="4">
                  <c:v>NÃO AVALIOU</c:v>
                </c:pt>
              </c:strCache>
            </c:strRef>
          </c:cat>
          <c:val>
            <c:numRef>
              <c:f>Plan3!$I$43:$M$43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8604952"/>
        <c:axId val="238605344"/>
        <c:axId val="0"/>
      </c:bar3DChart>
      <c:catAx>
        <c:axId val="2386049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 b="1"/>
            </a:pPr>
            <a:endParaRPr lang="pt-BR"/>
          </a:p>
        </c:txPr>
        <c:crossAx val="238605344"/>
        <c:crosses val="autoZero"/>
        <c:auto val="1"/>
        <c:lblAlgn val="ctr"/>
        <c:lblOffset val="100"/>
        <c:noMultiLvlLbl val="0"/>
      </c:catAx>
      <c:valAx>
        <c:axId val="238605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Nº DE AVALIAÇÕES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386049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804177602799691"/>
          <c:y val="0.27482939632545955"/>
          <c:w val="0.25529155730533665"/>
          <c:h val="0.32522564887722377"/>
        </c:manualLayout>
      </c:layout>
      <c:overlay val="0"/>
      <c:txPr>
        <a:bodyPr/>
        <a:lstStyle/>
        <a:p>
          <a:pPr>
            <a:defRPr sz="800" b="1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  <a:latin typeface="Arial" pitchFamily="34" charset="0"/>
                <a:cs typeface="Arial" pitchFamily="34" charset="0"/>
              </a:rPr>
              <a:t>ITEM 6: </a:t>
            </a:r>
            <a:r>
              <a:rPr lang="pt-BR" sz="1200" b="0" i="0" u="none" strike="noStrike" baseline="0">
                <a:effectLst/>
                <a:latin typeface="Arial" pitchFamily="34" charset="0"/>
                <a:cs typeface="Arial" pitchFamily="34" charset="0"/>
              </a:rPr>
              <a:t>Como você avalia o impacto do laudo do INCQS para as ações de Vigilância Sanitária?</a:t>
            </a:r>
            <a:r>
              <a:rPr lang="pt-BR" sz="1200" b="1" i="0" u="none" strike="noStrike" baseline="0">
                <a:latin typeface="Arial" pitchFamily="34" charset="0"/>
                <a:cs typeface="Arial" pitchFamily="34" charset="0"/>
              </a:rPr>
              <a:t> </a:t>
            </a:r>
            <a:r>
              <a:rPr lang="en-US" sz="1200" b="1" i="0" baseline="0">
                <a:effectLst/>
                <a:latin typeface="Arial" pitchFamily="34" charset="0"/>
                <a:cs typeface="Arial" pitchFamily="34" charset="0"/>
              </a:rPr>
              <a:t> </a:t>
            </a:r>
            <a:endParaRPr lang="pt-BR" sz="1200">
              <a:effectLst/>
              <a:latin typeface="Arial" pitchFamily="34" charset="0"/>
              <a:cs typeface="Arial" pitchFamily="34" charset="0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4537224906726725E-2"/>
          <c:y val="0.26424795858850963"/>
          <c:w val="0.6459349222840518"/>
          <c:h val="0.501596310877806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Plan3!$H$46</c:f>
              <c:strCache>
                <c:ptCount val="1"/>
                <c:pt idx="0">
                  <c:v>INSTITUIÇÕES PÚBLICAS</c:v>
                </c:pt>
              </c:strCache>
            </c:strRef>
          </c:tx>
          <c:invertIfNegative val="0"/>
          <c:cat>
            <c:strRef>
              <c:f>Plan3!$I$45:$L$45</c:f>
              <c:strCache>
                <c:ptCount val="4"/>
                <c:pt idx="0">
                  <c:v>ALTO</c:v>
                </c:pt>
                <c:pt idx="1">
                  <c:v>MODERADO</c:v>
                </c:pt>
                <c:pt idx="2">
                  <c:v>BAIXO</c:v>
                </c:pt>
                <c:pt idx="3">
                  <c:v>NÃO AVALIOU</c:v>
                </c:pt>
              </c:strCache>
            </c:strRef>
          </c:cat>
          <c:val>
            <c:numRef>
              <c:f>Plan3!$I$46:$L$46</c:f>
              <c:numCache>
                <c:formatCode>General</c:formatCode>
                <c:ptCount val="4"/>
                <c:pt idx="0">
                  <c:v>57</c:v>
                </c:pt>
                <c:pt idx="1">
                  <c:v>8</c:v>
                </c:pt>
                <c:pt idx="2">
                  <c:v>0</c:v>
                </c:pt>
                <c:pt idx="3">
                  <c:v>9</c:v>
                </c:pt>
              </c:numCache>
            </c:numRef>
          </c:val>
        </c:ser>
        <c:ser>
          <c:idx val="1"/>
          <c:order val="1"/>
          <c:tx>
            <c:strRef>
              <c:f>Plan3!$H$47</c:f>
              <c:strCache>
                <c:ptCount val="1"/>
                <c:pt idx="0">
                  <c:v>INTITUIÇÕES PRIVADAS</c:v>
                </c:pt>
              </c:strCache>
            </c:strRef>
          </c:tx>
          <c:invertIfNegative val="0"/>
          <c:cat>
            <c:strRef>
              <c:f>Plan3!$I$45:$L$45</c:f>
              <c:strCache>
                <c:ptCount val="4"/>
                <c:pt idx="0">
                  <c:v>ALTO</c:v>
                </c:pt>
                <c:pt idx="1">
                  <c:v>MODERADO</c:v>
                </c:pt>
                <c:pt idx="2">
                  <c:v>BAIXO</c:v>
                </c:pt>
                <c:pt idx="3">
                  <c:v>NÃO AVALIOU</c:v>
                </c:pt>
              </c:strCache>
            </c:strRef>
          </c:cat>
          <c:val>
            <c:numRef>
              <c:f>Plan3!$I$47:$L$47</c:f>
              <c:numCache>
                <c:formatCode>General</c:formatCode>
                <c:ptCount val="4"/>
                <c:pt idx="0">
                  <c:v>11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</c:ser>
        <c:ser>
          <c:idx val="2"/>
          <c:order val="2"/>
          <c:tx>
            <c:strRef>
              <c:f>Plan3!$H$48</c:f>
              <c:strCache>
                <c:ptCount val="1"/>
                <c:pt idx="0">
                  <c:v>S/IDENTIFICAÇÃO</c:v>
                </c:pt>
              </c:strCache>
            </c:strRef>
          </c:tx>
          <c:invertIfNegative val="0"/>
          <c:cat>
            <c:strRef>
              <c:f>Plan3!$I$45:$L$45</c:f>
              <c:strCache>
                <c:ptCount val="4"/>
                <c:pt idx="0">
                  <c:v>ALTO</c:v>
                </c:pt>
                <c:pt idx="1">
                  <c:v>MODERADO</c:v>
                </c:pt>
                <c:pt idx="2">
                  <c:v>BAIXO</c:v>
                </c:pt>
                <c:pt idx="3">
                  <c:v>NÃO AVALIOU</c:v>
                </c:pt>
              </c:strCache>
            </c:strRef>
          </c:cat>
          <c:val>
            <c:numRef>
              <c:f>Plan3!$I$48:$L$48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8606128"/>
        <c:axId val="238606520"/>
        <c:axId val="0"/>
      </c:bar3DChart>
      <c:catAx>
        <c:axId val="2386061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 b="1"/>
            </a:pPr>
            <a:endParaRPr lang="pt-BR"/>
          </a:p>
        </c:txPr>
        <c:crossAx val="238606520"/>
        <c:crosses val="autoZero"/>
        <c:auto val="1"/>
        <c:lblAlgn val="ctr"/>
        <c:lblOffset val="100"/>
        <c:noMultiLvlLbl val="0"/>
      </c:catAx>
      <c:valAx>
        <c:axId val="238606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Nº DE AVALIAÇÕES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386061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326013258857881"/>
          <c:y val="0.27771544181977265"/>
          <c:w val="0.26155516624653075"/>
          <c:h val="0.37963874307378248"/>
        </c:manualLayout>
      </c:layout>
      <c:overlay val="0"/>
      <c:txPr>
        <a:bodyPr/>
        <a:lstStyle/>
        <a:p>
          <a:pPr>
            <a:defRPr sz="800" b="1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400"/>
              <a:t>AVALIAÇÃO GERAL - ITEM 1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2906296448219965E-2"/>
          <c:y val="0.24226859475265217"/>
          <c:w val="0.6135947014011075"/>
          <c:h val="0.71363771543766152"/>
        </c:manualLayout>
      </c:layout>
      <c:pie3DChart>
        <c:varyColors val="1"/>
        <c:ser>
          <c:idx val="0"/>
          <c:order val="0"/>
          <c:dLbls>
            <c:dLbl>
              <c:idx val="4"/>
              <c:layout>
                <c:manualLayout>
                  <c:x val="1.859055118110237E-2"/>
                  <c:y val="-4.23527267424905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7.5113020050729687E-2"/>
                  <c:y val="7.7883895691745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Plan2!$A$3:$F$3</c:f>
              <c:strCache>
                <c:ptCount val="6"/>
                <c:pt idx="0">
                  <c:v>ITEM 1</c:v>
                </c:pt>
                <c:pt idx="1">
                  <c:v>ÓTIMO</c:v>
                </c:pt>
                <c:pt idx="2">
                  <c:v>BOM</c:v>
                </c:pt>
                <c:pt idx="3">
                  <c:v>REGULAR</c:v>
                </c:pt>
                <c:pt idx="4">
                  <c:v>RUIM</c:v>
                </c:pt>
                <c:pt idx="5">
                  <c:v>NÃO AVALIOU</c:v>
                </c:pt>
              </c:strCache>
            </c:strRef>
          </c:cat>
          <c:val>
            <c:numRef>
              <c:f>Plan2!$A$4:$F$4</c:f>
              <c:numCache>
                <c:formatCode>0.00%</c:formatCode>
                <c:ptCount val="6"/>
                <c:pt idx="1">
                  <c:v>0.5617977528089888</c:v>
                </c:pt>
                <c:pt idx="2">
                  <c:v>0.30337078651685395</c:v>
                </c:pt>
                <c:pt idx="3">
                  <c:v>4.49438202247191E-2</c:v>
                </c:pt>
                <c:pt idx="4">
                  <c:v>0</c:v>
                </c:pt>
                <c:pt idx="5">
                  <c:v>8.98876404494382E-2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egendEntry>
        <c:idx val="0"/>
        <c:delete val="1"/>
      </c:legendEntry>
      <c:overlay val="0"/>
    </c:legend>
    <c:plotVisOnly val="1"/>
    <c:dispBlanksAs val="zero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400"/>
              <a:t>AVALIAÇÃO GERAL - ITEM 2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3065496238357642E-2"/>
          <c:y val="0.24226859475265217"/>
          <c:w val="0.60808745610416026"/>
          <c:h val="0.71363771543766152"/>
        </c:manualLayout>
      </c:layout>
      <c:pie3DChart>
        <c:varyColors val="1"/>
        <c:ser>
          <c:idx val="0"/>
          <c:order val="0"/>
          <c:dLbls>
            <c:dLbl>
              <c:idx val="4"/>
              <c:layout>
                <c:manualLayout>
                  <c:x val="1.4765091863517064E-2"/>
                  <c:y val="-4.6254738990959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7.2468785863116267E-2"/>
                  <c:y val="7.78088480384818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Plan2!$A$6:$F$6</c:f>
              <c:strCache>
                <c:ptCount val="6"/>
                <c:pt idx="0">
                  <c:v>ITEM 2</c:v>
                </c:pt>
                <c:pt idx="1">
                  <c:v>ÓTIMO</c:v>
                </c:pt>
                <c:pt idx="2">
                  <c:v>BOM</c:v>
                </c:pt>
                <c:pt idx="3">
                  <c:v>REGULAR</c:v>
                </c:pt>
                <c:pt idx="4">
                  <c:v>RUIM</c:v>
                </c:pt>
                <c:pt idx="5">
                  <c:v>NÃO AVALIOU</c:v>
                </c:pt>
              </c:strCache>
            </c:strRef>
          </c:cat>
          <c:val>
            <c:numRef>
              <c:f>Plan2!$A$7:$F$7</c:f>
              <c:numCache>
                <c:formatCode>0.00%</c:formatCode>
                <c:ptCount val="6"/>
                <c:pt idx="1">
                  <c:v>0.550561797752809</c:v>
                </c:pt>
                <c:pt idx="2">
                  <c:v>0.30337078651685395</c:v>
                </c:pt>
                <c:pt idx="3">
                  <c:v>5.6179775280898875E-2</c:v>
                </c:pt>
                <c:pt idx="4">
                  <c:v>0</c:v>
                </c:pt>
                <c:pt idx="5">
                  <c:v>8.98876404494382E-2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egendEntry>
        <c:idx val="0"/>
        <c:delete val="1"/>
      </c:legendEntry>
      <c:overlay val="0"/>
    </c:legend>
    <c:plotVisOnly val="1"/>
    <c:dispBlanksAs val="zero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400"/>
              <a:t>AVALIAÇÃO GERAL - ITEM 3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301233588824064E-2"/>
          <c:y val="0.24364598103397994"/>
          <c:w val="0.62261430631871173"/>
          <c:h val="0.7226186381874683"/>
        </c:manualLayout>
      </c:layout>
      <c:pie3DChart>
        <c:varyColors val="1"/>
        <c:ser>
          <c:idx val="0"/>
          <c:order val="0"/>
          <c:dLbls>
            <c:dLbl>
              <c:idx val="5"/>
              <c:layout>
                <c:manualLayout>
                  <c:x val="6.8374226011250899E-2"/>
                  <c:y val="8.08881648414637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Plan2!$A$9:$F$9</c:f>
              <c:strCache>
                <c:ptCount val="6"/>
                <c:pt idx="0">
                  <c:v>ITEM 3</c:v>
                </c:pt>
                <c:pt idx="1">
                  <c:v>ÓTIMO</c:v>
                </c:pt>
                <c:pt idx="2">
                  <c:v>BOM</c:v>
                </c:pt>
                <c:pt idx="3">
                  <c:v>REGULAR</c:v>
                </c:pt>
                <c:pt idx="4">
                  <c:v>RUIM</c:v>
                </c:pt>
                <c:pt idx="5">
                  <c:v>NÃO AVALIOU</c:v>
                </c:pt>
              </c:strCache>
            </c:strRef>
          </c:cat>
          <c:val>
            <c:numRef>
              <c:f>Plan2!$A$10:$F$10</c:f>
              <c:numCache>
                <c:formatCode>0.00%</c:formatCode>
                <c:ptCount val="6"/>
                <c:pt idx="1">
                  <c:v>0.4943820224719101</c:v>
                </c:pt>
                <c:pt idx="2">
                  <c:v>0.3707865168539326</c:v>
                </c:pt>
                <c:pt idx="3">
                  <c:v>3.3707865168539325E-2</c:v>
                </c:pt>
                <c:pt idx="4">
                  <c:v>1.1235955056179775E-2</c:v>
                </c:pt>
                <c:pt idx="5">
                  <c:v>8.98876404494382E-2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egendEntry>
        <c:idx val="0"/>
        <c:delete val="1"/>
      </c:legendEntry>
      <c:overlay val="0"/>
    </c:legend>
    <c:plotVisOnly val="1"/>
    <c:dispBlanksAs val="zero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600">
                <a:solidFill>
                  <a:schemeClr val="accent6">
                    <a:lumMod val="75000"/>
                  </a:schemeClr>
                </a:solidFill>
              </a:rPr>
              <a:t>AVALIAÇÃO</a:t>
            </a:r>
            <a:r>
              <a:rPr lang="pt-BR" sz="1600" baseline="0">
                <a:solidFill>
                  <a:schemeClr val="accent6">
                    <a:lumMod val="75000"/>
                  </a:schemeClr>
                </a:solidFill>
              </a:rPr>
              <a:t> GERAL - ITEM 1</a:t>
            </a:r>
            <a:endParaRPr lang="pt-BR" sz="1600">
              <a:solidFill>
                <a:schemeClr val="accent6">
                  <a:lumMod val="75000"/>
                </a:schemeClr>
              </a:solidFill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0129681835106072"/>
          <c:y val="0.15368639667705095"/>
          <c:w val="0.76874063804561044"/>
          <c:h val="0.7914640109238682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Plan1!$B$2:$F$2</c:f>
              <c:strCache>
                <c:ptCount val="5"/>
                <c:pt idx="0">
                  <c:v>ÓTIMO</c:v>
                </c:pt>
                <c:pt idx="1">
                  <c:v>BOM</c:v>
                </c:pt>
                <c:pt idx="2">
                  <c:v>REGULAR</c:v>
                </c:pt>
                <c:pt idx="3">
                  <c:v>RUIM</c:v>
                </c:pt>
                <c:pt idx="4">
                  <c:v>NÃO AVALIOU</c:v>
                </c:pt>
              </c:strCache>
            </c:strRef>
          </c:cat>
          <c:val>
            <c:numRef>
              <c:f>Plan1!$B$3:$F$3</c:f>
              <c:numCache>
                <c:formatCode>0.00%</c:formatCode>
                <c:ptCount val="5"/>
                <c:pt idx="0">
                  <c:v>0.5617977528089888</c:v>
                </c:pt>
                <c:pt idx="1">
                  <c:v>0.30337078651685395</c:v>
                </c:pt>
                <c:pt idx="2">
                  <c:v>4.49438202247191E-2</c:v>
                </c:pt>
                <c:pt idx="3">
                  <c:v>0</c:v>
                </c:pt>
                <c:pt idx="4">
                  <c:v>8.98876404494382E-2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939768"/>
        <c:axId val="206940160"/>
      </c:barChart>
      <c:catAx>
        <c:axId val="20693976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06940160"/>
        <c:crosses val="autoZero"/>
        <c:auto val="1"/>
        <c:lblAlgn val="ctr"/>
        <c:lblOffset val="100"/>
        <c:noMultiLvlLbl val="0"/>
      </c:catAx>
      <c:valAx>
        <c:axId val="206940160"/>
        <c:scaling>
          <c:orientation val="minMax"/>
        </c:scaling>
        <c:delete val="1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 0                10               20                  30                 40               50                60   </a:t>
                </a:r>
              </a:p>
            </c:rich>
          </c:tx>
          <c:layout>
            <c:manualLayout>
              <c:xMode val="edge"/>
              <c:yMode val="edge"/>
              <c:x val="0.18386299332030459"/>
              <c:y val="0.91143392122713607"/>
            </c:manualLayout>
          </c:layout>
          <c:overlay val="0"/>
        </c:title>
        <c:numFmt formatCode="0.00%" sourceLinked="1"/>
        <c:majorTickMark val="out"/>
        <c:minorTickMark val="none"/>
        <c:tickLblPos val="nextTo"/>
        <c:crossAx val="2069397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400"/>
              <a:t>AVALIAÇÃO GERAL - ITEM 4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2932850447957548E-2"/>
          <c:y val="0.24226859475265217"/>
          <c:w val="0.62359247729692702"/>
          <c:h val="0.72884684091294649"/>
        </c:manualLayout>
      </c:layout>
      <c:pie3DChart>
        <c:varyColors val="1"/>
        <c:ser>
          <c:idx val="0"/>
          <c:order val="0"/>
          <c:dLbls>
            <c:dLbl>
              <c:idx val="4"/>
              <c:layout>
                <c:manualLayout>
                  <c:x val="9.75077146364456E-2"/>
                  <c:y val="3.45267107771224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8.3490745827314194E-2"/>
                  <c:y val="7.503168567807351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10,1</a:t>
                    </a:r>
                    <a:r>
                      <a:rPr lang="en-US" b="1"/>
                      <a:t>1</a:t>
                    </a:r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Plan2!$A$12:$F$12</c:f>
              <c:strCache>
                <c:ptCount val="6"/>
                <c:pt idx="0">
                  <c:v>ITEM 4</c:v>
                </c:pt>
                <c:pt idx="1">
                  <c:v>ÓTIMO</c:v>
                </c:pt>
                <c:pt idx="2">
                  <c:v>BOM</c:v>
                </c:pt>
                <c:pt idx="3">
                  <c:v>REGULAR</c:v>
                </c:pt>
                <c:pt idx="4">
                  <c:v>RUIM</c:v>
                </c:pt>
                <c:pt idx="5">
                  <c:v>NÃO AVALIOU</c:v>
                </c:pt>
              </c:strCache>
            </c:strRef>
          </c:cat>
          <c:val>
            <c:numRef>
              <c:f>Plan2!$A$13:$F$13</c:f>
              <c:numCache>
                <c:formatCode>0.00%</c:formatCode>
                <c:ptCount val="6"/>
                <c:pt idx="1">
                  <c:v>0.21348314606741572</c:v>
                </c:pt>
                <c:pt idx="2">
                  <c:v>0.3707865168539326</c:v>
                </c:pt>
                <c:pt idx="3">
                  <c:v>0.2247191011235955</c:v>
                </c:pt>
                <c:pt idx="4">
                  <c:v>8.98876404494382E-2</c:v>
                </c:pt>
                <c:pt idx="5">
                  <c:v>0.10112359550561797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egendEntry>
        <c:idx val="0"/>
        <c:delete val="1"/>
      </c:legendEntry>
      <c:overlay val="0"/>
    </c:legend>
    <c:plotVisOnly val="1"/>
    <c:dispBlanksAs val="zero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400" b="1" i="0" u="none" strike="noStrike" baseline="0">
                <a:effectLst/>
              </a:rPr>
              <a:t>AVALIAÇÃO GERAL - ITEM 5</a:t>
            </a:r>
            <a:endParaRPr lang="pt-BR" sz="140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2880103904537664E-2"/>
          <c:y val="0.24646547586220996"/>
          <c:w val="0.61393132559460994"/>
          <c:h val="0.7098706046958142"/>
        </c:manualLayout>
      </c:layout>
      <c:pie3DChart>
        <c:varyColors val="1"/>
        <c:ser>
          <c:idx val="0"/>
          <c:order val="0"/>
          <c:dLbls>
            <c:dLbl>
              <c:idx val="4"/>
              <c:layout>
                <c:manualLayout>
                  <c:x val="1.4040235949887712E-2"/>
                  <c:y val="-5.19926059826179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6.8168276645831666E-2"/>
                  <c:y val="8.41712879275304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Plan2!$A$15:$F$15</c:f>
              <c:strCache>
                <c:ptCount val="6"/>
                <c:pt idx="0">
                  <c:v>ITEM 5</c:v>
                </c:pt>
                <c:pt idx="1">
                  <c:v>ÓTIMO</c:v>
                </c:pt>
                <c:pt idx="2">
                  <c:v>BOM</c:v>
                </c:pt>
                <c:pt idx="3">
                  <c:v>REGULAR</c:v>
                </c:pt>
                <c:pt idx="4">
                  <c:v>RUIM</c:v>
                </c:pt>
                <c:pt idx="5">
                  <c:v>NÃO AVALIOU</c:v>
                </c:pt>
              </c:strCache>
            </c:strRef>
          </c:cat>
          <c:val>
            <c:numRef>
              <c:f>Plan2!$A$16:$F$16</c:f>
              <c:numCache>
                <c:formatCode>0.00%</c:formatCode>
                <c:ptCount val="6"/>
                <c:pt idx="1">
                  <c:v>0.4606741573033708</c:v>
                </c:pt>
                <c:pt idx="2">
                  <c:v>0.4044943820224719</c:v>
                </c:pt>
                <c:pt idx="3">
                  <c:v>4.49438202247191E-2</c:v>
                </c:pt>
                <c:pt idx="4">
                  <c:v>0</c:v>
                </c:pt>
                <c:pt idx="5">
                  <c:v>8.98876404494382E-2</c:v>
                </c:pt>
              </c:numCache>
            </c:numRef>
          </c:val>
        </c:ser>
        <c:ser>
          <c:idx val="1"/>
          <c:order val="1"/>
          <c:cat>
            <c:strRef>
              <c:f>Plan2!$A$15:$F$15</c:f>
              <c:strCache>
                <c:ptCount val="6"/>
                <c:pt idx="0">
                  <c:v>ITEM 5</c:v>
                </c:pt>
                <c:pt idx="1">
                  <c:v>ÓTIMO</c:v>
                </c:pt>
                <c:pt idx="2">
                  <c:v>BOM</c:v>
                </c:pt>
                <c:pt idx="3">
                  <c:v>REGULAR</c:v>
                </c:pt>
                <c:pt idx="4">
                  <c:v>RUIM</c:v>
                </c:pt>
                <c:pt idx="5">
                  <c:v>NÃO AVALIOU</c:v>
                </c:pt>
              </c:strCache>
            </c:strRef>
          </c:cat>
          <c:val>
            <c:numRef>
              <c:f>Plan2!$A$17:$F$17</c:f>
              <c:numCache>
                <c:formatCode>General</c:formatCode>
                <c:ptCount val="6"/>
                <c:pt idx="1">
                  <c:v>41</c:v>
                </c:pt>
                <c:pt idx="2">
                  <c:v>36</c:v>
                </c:pt>
                <c:pt idx="3">
                  <c:v>4</c:v>
                </c:pt>
                <c:pt idx="4">
                  <c:v>0</c:v>
                </c:pt>
                <c:pt idx="5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1710675700421167"/>
          <c:y val="0.32435043895375171"/>
          <c:w val="0.25810915388153788"/>
          <c:h val="0.46907687122767278"/>
        </c:manualLayout>
      </c:layout>
      <c:overlay val="0"/>
    </c:legend>
    <c:plotVisOnly val="1"/>
    <c:dispBlanksAs val="zero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400"/>
              <a:t>AVALIAÇÃO GERAL - ITEM 6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3119207585992047E-2"/>
          <c:y val="0.24434282253179895"/>
          <c:w val="0.6108680428751565"/>
          <c:h val="0.7117758933979409"/>
        </c:manualLayout>
      </c:layout>
      <c:pie3DChart>
        <c:varyColors val="1"/>
        <c:ser>
          <c:idx val="0"/>
          <c:order val="0"/>
          <c:dLbls>
            <c:dLbl>
              <c:idx val="3"/>
              <c:layout>
                <c:manualLayout>
                  <c:x val="9.0686789151356098E-3"/>
                  <c:y val="-6.5705745115193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Plan2!$A$18:$E$18</c:f>
              <c:strCache>
                <c:ptCount val="5"/>
                <c:pt idx="0">
                  <c:v>ITEM 6</c:v>
                </c:pt>
                <c:pt idx="1">
                  <c:v>ALTO</c:v>
                </c:pt>
                <c:pt idx="2">
                  <c:v>MODERADO</c:v>
                </c:pt>
                <c:pt idx="3">
                  <c:v>BAIXO</c:v>
                </c:pt>
                <c:pt idx="4">
                  <c:v>NÃO AVALIOU</c:v>
                </c:pt>
              </c:strCache>
            </c:strRef>
          </c:cat>
          <c:val>
            <c:numRef>
              <c:f>Plan2!$A$19:$E$19</c:f>
              <c:numCache>
                <c:formatCode>0.00%</c:formatCode>
                <c:ptCount val="5"/>
                <c:pt idx="1">
                  <c:v>0.21348314606741572</c:v>
                </c:pt>
                <c:pt idx="2">
                  <c:v>0.3707865168539326</c:v>
                </c:pt>
                <c:pt idx="3">
                  <c:v>0</c:v>
                </c:pt>
                <c:pt idx="4">
                  <c:v>8.98876404494382E-2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egendEntry>
        <c:idx val="0"/>
        <c:delete val="1"/>
      </c:legendEntry>
      <c:overlay val="0"/>
    </c:legend>
    <c:plotVisOnly val="1"/>
    <c:dispBlanksAs val="zero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rotY val="4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Plan7!$B$5</c:f>
              <c:strCache>
                <c:ptCount val="1"/>
                <c:pt idx="0">
                  <c:v>Ótimo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Plan7!$C$4:$L$4</c:f>
              <c:strCache>
                <c:ptCount val="10"/>
                <c:pt idx="0">
                  <c:v>GT-AL</c:v>
                </c:pt>
                <c:pt idx="1">
                  <c:v>GT-AID</c:v>
                </c:pt>
                <c:pt idx="2">
                  <c:v>GT-AIS</c:v>
                </c:pt>
                <c:pt idx="3">
                  <c:v>GT-AMB</c:v>
                </c:pt>
                <c:pt idx="4">
                  <c:v>GT-COS</c:v>
                </c:pt>
                <c:pt idx="5">
                  <c:v>GT-KITS</c:v>
                </c:pt>
                <c:pt idx="6">
                  <c:v>GT-MED</c:v>
                </c:pt>
                <c:pt idx="7">
                  <c:v>GT-PB</c:v>
                </c:pt>
                <c:pt idx="8">
                  <c:v>GT-SAN</c:v>
                </c:pt>
                <c:pt idx="9">
                  <c:v>GT-SH</c:v>
                </c:pt>
              </c:strCache>
            </c:strRef>
          </c:cat>
          <c:val>
            <c:numRef>
              <c:f>Plan7!$C$5:$L$5</c:f>
              <c:numCache>
                <c:formatCode>0%</c:formatCode>
                <c:ptCount val="10"/>
                <c:pt idx="0">
                  <c:v>0.36</c:v>
                </c:pt>
                <c:pt idx="1">
                  <c:v>0.14000000000000001</c:v>
                </c:pt>
                <c:pt idx="2">
                  <c:v>0.35</c:v>
                </c:pt>
                <c:pt idx="3">
                  <c:v>0.33</c:v>
                </c:pt>
                <c:pt idx="4">
                  <c:v>0.33</c:v>
                </c:pt>
                <c:pt idx="5">
                  <c:v>0.54</c:v>
                </c:pt>
                <c:pt idx="6">
                  <c:v>0.32</c:v>
                </c:pt>
                <c:pt idx="7">
                  <c:v>0.65</c:v>
                </c:pt>
                <c:pt idx="8">
                  <c:v>0.27</c:v>
                </c:pt>
                <c:pt idx="9">
                  <c:v>0.5</c:v>
                </c:pt>
              </c:numCache>
            </c:numRef>
          </c:val>
        </c:ser>
        <c:ser>
          <c:idx val="1"/>
          <c:order val="1"/>
          <c:tx>
            <c:strRef>
              <c:f>Plan7!$B$6</c:f>
              <c:strCache>
                <c:ptCount val="1"/>
                <c:pt idx="0">
                  <c:v>Bom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Plan7!$C$4:$L$4</c:f>
              <c:strCache>
                <c:ptCount val="10"/>
                <c:pt idx="0">
                  <c:v>GT-AL</c:v>
                </c:pt>
                <c:pt idx="1">
                  <c:v>GT-AID</c:v>
                </c:pt>
                <c:pt idx="2">
                  <c:v>GT-AIS</c:v>
                </c:pt>
                <c:pt idx="3">
                  <c:v>GT-AMB</c:v>
                </c:pt>
                <c:pt idx="4">
                  <c:v>GT-COS</c:v>
                </c:pt>
                <c:pt idx="5">
                  <c:v>GT-KITS</c:v>
                </c:pt>
                <c:pt idx="6">
                  <c:v>GT-MED</c:v>
                </c:pt>
                <c:pt idx="7">
                  <c:v>GT-PB</c:v>
                </c:pt>
                <c:pt idx="8">
                  <c:v>GT-SAN</c:v>
                </c:pt>
                <c:pt idx="9">
                  <c:v>GT-SH</c:v>
                </c:pt>
              </c:strCache>
            </c:strRef>
          </c:cat>
          <c:val>
            <c:numRef>
              <c:f>Plan7!$C$6:$L$6</c:f>
              <c:numCache>
                <c:formatCode>0%</c:formatCode>
                <c:ptCount val="10"/>
                <c:pt idx="0">
                  <c:v>0.6</c:v>
                </c:pt>
                <c:pt idx="1">
                  <c:v>0.57999999999999996</c:v>
                </c:pt>
                <c:pt idx="2">
                  <c:v>0.55000000000000004</c:v>
                </c:pt>
                <c:pt idx="3">
                  <c:v>0.67</c:v>
                </c:pt>
                <c:pt idx="4">
                  <c:v>0.57999999999999996</c:v>
                </c:pt>
                <c:pt idx="5">
                  <c:v>0.3</c:v>
                </c:pt>
                <c:pt idx="6">
                  <c:v>0.57999999999999996</c:v>
                </c:pt>
                <c:pt idx="7">
                  <c:v>0.25</c:v>
                </c:pt>
                <c:pt idx="8">
                  <c:v>0.65</c:v>
                </c:pt>
                <c:pt idx="9">
                  <c:v>0.25</c:v>
                </c:pt>
              </c:numCache>
            </c:numRef>
          </c:val>
        </c:ser>
        <c:ser>
          <c:idx val="2"/>
          <c:order val="2"/>
          <c:tx>
            <c:strRef>
              <c:f>Plan7!$B$7</c:f>
              <c:strCache>
                <c:ptCount val="1"/>
                <c:pt idx="0">
                  <c:v>Regular</c:v>
                </c:pt>
              </c:strCache>
            </c:strRef>
          </c:tx>
          <c:spPr>
            <a:pattFill prst="wdUpDiag">
              <a:fgClr>
                <a:schemeClr val="tx1">
                  <a:lumMod val="50000"/>
                  <a:lumOff val="50000"/>
                </a:schemeClr>
              </a:fgClr>
              <a:bgClr>
                <a:schemeClr val="bg1"/>
              </a:bgClr>
            </a:pattFill>
          </c:spPr>
          <c:invertIfNegative val="0"/>
          <c:cat>
            <c:strRef>
              <c:f>Plan7!$C$4:$L$4</c:f>
              <c:strCache>
                <c:ptCount val="10"/>
                <c:pt idx="0">
                  <c:v>GT-AL</c:v>
                </c:pt>
                <c:pt idx="1">
                  <c:v>GT-AID</c:v>
                </c:pt>
                <c:pt idx="2">
                  <c:v>GT-AIS</c:v>
                </c:pt>
                <c:pt idx="3">
                  <c:v>GT-AMB</c:v>
                </c:pt>
                <c:pt idx="4">
                  <c:v>GT-COS</c:v>
                </c:pt>
                <c:pt idx="5">
                  <c:v>GT-KITS</c:v>
                </c:pt>
                <c:pt idx="6">
                  <c:v>GT-MED</c:v>
                </c:pt>
                <c:pt idx="7">
                  <c:v>GT-PB</c:v>
                </c:pt>
                <c:pt idx="8">
                  <c:v>GT-SAN</c:v>
                </c:pt>
                <c:pt idx="9">
                  <c:v>GT-SH</c:v>
                </c:pt>
              </c:strCache>
            </c:strRef>
          </c:cat>
          <c:val>
            <c:numRef>
              <c:f>Plan7!$C$7:$L$7</c:f>
              <c:numCache>
                <c:formatCode>0%</c:formatCode>
                <c:ptCount val="10"/>
                <c:pt idx="0">
                  <c:v>0.04</c:v>
                </c:pt>
                <c:pt idx="1">
                  <c:v>0.14000000000000001</c:v>
                </c:pt>
                <c:pt idx="2">
                  <c:v>7.0000000000000007E-2</c:v>
                </c:pt>
                <c:pt idx="3" formatCode="General">
                  <c:v>0</c:v>
                </c:pt>
                <c:pt idx="4">
                  <c:v>0.06</c:v>
                </c:pt>
                <c:pt idx="5">
                  <c:v>0.08</c:v>
                </c:pt>
                <c:pt idx="6">
                  <c:v>0.05</c:v>
                </c:pt>
                <c:pt idx="7">
                  <c:v>0.1</c:v>
                </c:pt>
                <c:pt idx="8">
                  <c:v>0.08</c:v>
                </c:pt>
                <c:pt idx="9">
                  <c:v>0.12</c:v>
                </c:pt>
              </c:numCache>
            </c:numRef>
          </c:val>
        </c:ser>
        <c:ser>
          <c:idx val="3"/>
          <c:order val="3"/>
          <c:tx>
            <c:strRef>
              <c:f>Plan7!$B$8</c:f>
              <c:strCache>
                <c:ptCount val="1"/>
                <c:pt idx="0">
                  <c:v>Ruim</c:v>
                </c:pt>
              </c:strCache>
            </c:strRef>
          </c:tx>
          <c:spPr>
            <a:pattFill prst="dkHorz">
              <a:fgClr>
                <a:schemeClr val="tx1">
                  <a:lumMod val="75000"/>
                  <a:lumOff val="25000"/>
                </a:schemeClr>
              </a:fgClr>
              <a:bgClr>
                <a:schemeClr val="bg1"/>
              </a:bgClr>
            </a:pattFill>
          </c:spPr>
          <c:invertIfNegative val="0"/>
          <c:cat>
            <c:strRef>
              <c:f>Plan7!$C$4:$L$4</c:f>
              <c:strCache>
                <c:ptCount val="10"/>
                <c:pt idx="0">
                  <c:v>GT-AL</c:v>
                </c:pt>
                <c:pt idx="1">
                  <c:v>GT-AID</c:v>
                </c:pt>
                <c:pt idx="2">
                  <c:v>GT-AIS</c:v>
                </c:pt>
                <c:pt idx="3">
                  <c:v>GT-AMB</c:v>
                </c:pt>
                <c:pt idx="4">
                  <c:v>GT-COS</c:v>
                </c:pt>
                <c:pt idx="5">
                  <c:v>GT-KITS</c:v>
                </c:pt>
                <c:pt idx="6">
                  <c:v>GT-MED</c:v>
                </c:pt>
                <c:pt idx="7">
                  <c:v>GT-PB</c:v>
                </c:pt>
                <c:pt idx="8">
                  <c:v>GT-SAN</c:v>
                </c:pt>
                <c:pt idx="9">
                  <c:v>GT-SH</c:v>
                </c:pt>
              </c:strCache>
            </c:strRef>
          </c:cat>
          <c:val>
            <c:numRef>
              <c:f>Plan7!$C$8:$L$8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4"/>
          <c:tx>
            <c:strRef>
              <c:f>Plan7!$B$9</c:f>
              <c:strCache>
                <c:ptCount val="1"/>
                <c:pt idx="0">
                  <c:v>Não avaliou</c:v>
                </c:pt>
              </c:strCache>
            </c:strRef>
          </c:tx>
          <c:spPr>
            <a:pattFill prst="pct30">
              <a:fgClr>
                <a:schemeClr val="tx1">
                  <a:lumMod val="85000"/>
                  <a:lumOff val="15000"/>
                </a:schemeClr>
              </a:fgClr>
              <a:bgClr>
                <a:schemeClr val="bg1"/>
              </a:bgClr>
            </a:pattFill>
          </c:spPr>
          <c:invertIfNegative val="0"/>
          <c:cat>
            <c:strRef>
              <c:f>Plan7!$C$4:$L$4</c:f>
              <c:strCache>
                <c:ptCount val="10"/>
                <c:pt idx="0">
                  <c:v>GT-AL</c:v>
                </c:pt>
                <c:pt idx="1">
                  <c:v>GT-AID</c:v>
                </c:pt>
                <c:pt idx="2">
                  <c:v>GT-AIS</c:v>
                </c:pt>
                <c:pt idx="3">
                  <c:v>GT-AMB</c:v>
                </c:pt>
                <c:pt idx="4">
                  <c:v>GT-COS</c:v>
                </c:pt>
                <c:pt idx="5">
                  <c:v>GT-KITS</c:v>
                </c:pt>
                <c:pt idx="6">
                  <c:v>GT-MED</c:v>
                </c:pt>
                <c:pt idx="7">
                  <c:v>GT-PB</c:v>
                </c:pt>
                <c:pt idx="8">
                  <c:v>GT-SAN</c:v>
                </c:pt>
                <c:pt idx="9">
                  <c:v>GT-SH</c:v>
                </c:pt>
              </c:strCache>
            </c:strRef>
          </c:cat>
          <c:val>
            <c:numRef>
              <c:f>Plan7!$C$9:$L$9</c:f>
              <c:numCache>
                <c:formatCode>0%</c:formatCode>
                <c:ptCount val="10"/>
                <c:pt idx="0" formatCode="General">
                  <c:v>0</c:v>
                </c:pt>
                <c:pt idx="1">
                  <c:v>0.14000000000000001</c:v>
                </c:pt>
                <c:pt idx="2">
                  <c:v>0.03</c:v>
                </c:pt>
                <c:pt idx="3" formatCode="General">
                  <c:v>0</c:v>
                </c:pt>
                <c:pt idx="4">
                  <c:v>0.03</c:v>
                </c:pt>
                <c:pt idx="5">
                  <c:v>0.08</c:v>
                </c:pt>
                <c:pt idx="6">
                  <c:v>0.05</c:v>
                </c:pt>
                <c:pt idx="7" formatCode="General">
                  <c:v>0</c:v>
                </c:pt>
                <c:pt idx="8" formatCode="General">
                  <c:v>0</c:v>
                </c:pt>
                <c:pt idx="9">
                  <c:v>0.12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9179584"/>
        <c:axId val="239179976"/>
        <c:axId val="0"/>
      </c:bar3DChart>
      <c:catAx>
        <c:axId val="23917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39179976"/>
        <c:crosses val="autoZero"/>
        <c:auto val="1"/>
        <c:lblAlgn val="ctr"/>
        <c:lblOffset val="100"/>
        <c:noMultiLvlLbl val="0"/>
      </c:catAx>
      <c:valAx>
        <c:axId val="23917997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3917958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8.4903105861767275E-2"/>
          <c:y val="2.7777777777777776E-2"/>
          <c:w val="0.84408245844269469"/>
          <c:h val="8.3717191601049873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40"/>
      <c:rotY val="20"/>
      <c:depthPercent val="1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1849518810148731E-2"/>
          <c:y val="0.11659922717993584"/>
          <c:w val="0.89703937007874024"/>
          <c:h val="0.672601341498979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Plan7!$B$5</c:f>
              <c:strCache>
                <c:ptCount val="1"/>
                <c:pt idx="0">
                  <c:v>Ótimo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Plan7!$C$4:$L$4</c:f>
              <c:strCache>
                <c:ptCount val="10"/>
                <c:pt idx="0">
                  <c:v>GT-AL</c:v>
                </c:pt>
                <c:pt idx="1">
                  <c:v>GT-AID</c:v>
                </c:pt>
                <c:pt idx="2">
                  <c:v>GT-AIS</c:v>
                </c:pt>
                <c:pt idx="3">
                  <c:v>GT-AMB</c:v>
                </c:pt>
                <c:pt idx="4">
                  <c:v>GT-COS</c:v>
                </c:pt>
                <c:pt idx="5">
                  <c:v>GT-KITS</c:v>
                </c:pt>
                <c:pt idx="6">
                  <c:v>GT-MED</c:v>
                </c:pt>
                <c:pt idx="7">
                  <c:v>GT-PB</c:v>
                </c:pt>
                <c:pt idx="8">
                  <c:v>GT-SAN</c:v>
                </c:pt>
                <c:pt idx="9">
                  <c:v>GT-SH</c:v>
                </c:pt>
              </c:strCache>
            </c:strRef>
          </c:cat>
          <c:val>
            <c:numRef>
              <c:f>Plan7!$C$5:$L$5</c:f>
              <c:numCache>
                <c:formatCode>0%</c:formatCode>
                <c:ptCount val="10"/>
                <c:pt idx="0">
                  <c:v>0.36</c:v>
                </c:pt>
                <c:pt idx="1">
                  <c:v>0.14000000000000001</c:v>
                </c:pt>
                <c:pt idx="2">
                  <c:v>0.35</c:v>
                </c:pt>
                <c:pt idx="3">
                  <c:v>0.33</c:v>
                </c:pt>
                <c:pt idx="4">
                  <c:v>0.33</c:v>
                </c:pt>
                <c:pt idx="5">
                  <c:v>0.54</c:v>
                </c:pt>
                <c:pt idx="6">
                  <c:v>0.32</c:v>
                </c:pt>
                <c:pt idx="7">
                  <c:v>0.65</c:v>
                </c:pt>
                <c:pt idx="8">
                  <c:v>0.27</c:v>
                </c:pt>
                <c:pt idx="9">
                  <c:v>0.5</c:v>
                </c:pt>
              </c:numCache>
            </c:numRef>
          </c:val>
        </c:ser>
        <c:ser>
          <c:idx val="1"/>
          <c:order val="1"/>
          <c:tx>
            <c:strRef>
              <c:f>Plan7!$B$6</c:f>
              <c:strCache>
                <c:ptCount val="1"/>
                <c:pt idx="0">
                  <c:v>Bom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Plan7!$C$4:$L$4</c:f>
              <c:strCache>
                <c:ptCount val="10"/>
                <c:pt idx="0">
                  <c:v>GT-AL</c:v>
                </c:pt>
                <c:pt idx="1">
                  <c:v>GT-AID</c:v>
                </c:pt>
                <c:pt idx="2">
                  <c:v>GT-AIS</c:v>
                </c:pt>
                <c:pt idx="3">
                  <c:v>GT-AMB</c:v>
                </c:pt>
                <c:pt idx="4">
                  <c:v>GT-COS</c:v>
                </c:pt>
                <c:pt idx="5">
                  <c:v>GT-KITS</c:v>
                </c:pt>
                <c:pt idx="6">
                  <c:v>GT-MED</c:v>
                </c:pt>
                <c:pt idx="7">
                  <c:v>GT-PB</c:v>
                </c:pt>
                <c:pt idx="8">
                  <c:v>GT-SAN</c:v>
                </c:pt>
                <c:pt idx="9">
                  <c:v>GT-SH</c:v>
                </c:pt>
              </c:strCache>
            </c:strRef>
          </c:cat>
          <c:val>
            <c:numRef>
              <c:f>Plan7!$C$6:$L$6</c:f>
              <c:numCache>
                <c:formatCode>0%</c:formatCode>
                <c:ptCount val="10"/>
                <c:pt idx="0">
                  <c:v>0.6</c:v>
                </c:pt>
                <c:pt idx="1">
                  <c:v>0.57999999999999996</c:v>
                </c:pt>
                <c:pt idx="2">
                  <c:v>0.55000000000000004</c:v>
                </c:pt>
                <c:pt idx="3">
                  <c:v>0.67</c:v>
                </c:pt>
                <c:pt idx="4">
                  <c:v>0.57999999999999996</c:v>
                </c:pt>
                <c:pt idx="5">
                  <c:v>0.3</c:v>
                </c:pt>
                <c:pt idx="6">
                  <c:v>0.57999999999999996</c:v>
                </c:pt>
                <c:pt idx="7">
                  <c:v>0.25</c:v>
                </c:pt>
                <c:pt idx="8">
                  <c:v>0.65</c:v>
                </c:pt>
                <c:pt idx="9">
                  <c:v>0.25</c:v>
                </c:pt>
              </c:numCache>
            </c:numRef>
          </c:val>
        </c:ser>
        <c:ser>
          <c:idx val="2"/>
          <c:order val="2"/>
          <c:tx>
            <c:strRef>
              <c:f>Plan7!$B$7</c:f>
              <c:strCache>
                <c:ptCount val="1"/>
                <c:pt idx="0">
                  <c:v>Regular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Plan7!$C$4:$L$4</c:f>
              <c:strCache>
                <c:ptCount val="10"/>
                <c:pt idx="0">
                  <c:v>GT-AL</c:v>
                </c:pt>
                <c:pt idx="1">
                  <c:v>GT-AID</c:v>
                </c:pt>
                <c:pt idx="2">
                  <c:v>GT-AIS</c:v>
                </c:pt>
                <c:pt idx="3">
                  <c:v>GT-AMB</c:v>
                </c:pt>
                <c:pt idx="4">
                  <c:v>GT-COS</c:v>
                </c:pt>
                <c:pt idx="5">
                  <c:v>GT-KITS</c:v>
                </c:pt>
                <c:pt idx="6">
                  <c:v>GT-MED</c:v>
                </c:pt>
                <c:pt idx="7">
                  <c:v>GT-PB</c:v>
                </c:pt>
                <c:pt idx="8">
                  <c:v>GT-SAN</c:v>
                </c:pt>
                <c:pt idx="9">
                  <c:v>GT-SH</c:v>
                </c:pt>
              </c:strCache>
            </c:strRef>
          </c:cat>
          <c:val>
            <c:numRef>
              <c:f>Plan7!$C$7:$L$7</c:f>
              <c:numCache>
                <c:formatCode>0%</c:formatCode>
                <c:ptCount val="10"/>
                <c:pt idx="0">
                  <c:v>0.04</c:v>
                </c:pt>
                <c:pt idx="1">
                  <c:v>0.14000000000000001</c:v>
                </c:pt>
                <c:pt idx="2">
                  <c:v>7.0000000000000007E-2</c:v>
                </c:pt>
                <c:pt idx="3" formatCode="General">
                  <c:v>0</c:v>
                </c:pt>
                <c:pt idx="4">
                  <c:v>0.06</c:v>
                </c:pt>
                <c:pt idx="5">
                  <c:v>0.08</c:v>
                </c:pt>
                <c:pt idx="6">
                  <c:v>0.05</c:v>
                </c:pt>
                <c:pt idx="7">
                  <c:v>0.1</c:v>
                </c:pt>
                <c:pt idx="8">
                  <c:v>0.08</c:v>
                </c:pt>
                <c:pt idx="9">
                  <c:v>0.12</c:v>
                </c:pt>
              </c:numCache>
            </c:numRef>
          </c:val>
        </c:ser>
        <c:ser>
          <c:idx val="3"/>
          <c:order val="3"/>
          <c:tx>
            <c:strRef>
              <c:f>Plan7!$B$8</c:f>
              <c:strCache>
                <c:ptCount val="1"/>
                <c:pt idx="0">
                  <c:v>Ruim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Plan7!$C$4:$L$4</c:f>
              <c:strCache>
                <c:ptCount val="10"/>
                <c:pt idx="0">
                  <c:v>GT-AL</c:v>
                </c:pt>
                <c:pt idx="1">
                  <c:v>GT-AID</c:v>
                </c:pt>
                <c:pt idx="2">
                  <c:v>GT-AIS</c:v>
                </c:pt>
                <c:pt idx="3">
                  <c:v>GT-AMB</c:v>
                </c:pt>
                <c:pt idx="4">
                  <c:v>GT-COS</c:v>
                </c:pt>
                <c:pt idx="5">
                  <c:v>GT-KITS</c:v>
                </c:pt>
                <c:pt idx="6">
                  <c:v>GT-MED</c:v>
                </c:pt>
                <c:pt idx="7">
                  <c:v>GT-PB</c:v>
                </c:pt>
                <c:pt idx="8">
                  <c:v>GT-SAN</c:v>
                </c:pt>
                <c:pt idx="9">
                  <c:v>GT-SH</c:v>
                </c:pt>
              </c:strCache>
            </c:strRef>
          </c:cat>
          <c:val>
            <c:numRef>
              <c:f>Plan7!$C$8:$L$8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4"/>
          <c:tx>
            <c:strRef>
              <c:f>Plan7!$B$9</c:f>
              <c:strCache>
                <c:ptCount val="1"/>
                <c:pt idx="0">
                  <c:v>Não avaliou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Plan7!$C$4:$L$4</c:f>
              <c:strCache>
                <c:ptCount val="10"/>
                <c:pt idx="0">
                  <c:v>GT-AL</c:v>
                </c:pt>
                <c:pt idx="1">
                  <c:v>GT-AID</c:v>
                </c:pt>
                <c:pt idx="2">
                  <c:v>GT-AIS</c:v>
                </c:pt>
                <c:pt idx="3">
                  <c:v>GT-AMB</c:v>
                </c:pt>
                <c:pt idx="4">
                  <c:v>GT-COS</c:v>
                </c:pt>
                <c:pt idx="5">
                  <c:v>GT-KITS</c:v>
                </c:pt>
                <c:pt idx="6">
                  <c:v>GT-MED</c:v>
                </c:pt>
                <c:pt idx="7">
                  <c:v>GT-PB</c:v>
                </c:pt>
                <c:pt idx="8">
                  <c:v>GT-SAN</c:v>
                </c:pt>
                <c:pt idx="9">
                  <c:v>GT-SH</c:v>
                </c:pt>
              </c:strCache>
            </c:strRef>
          </c:cat>
          <c:val>
            <c:numRef>
              <c:f>Plan7!$C$9:$L$9</c:f>
              <c:numCache>
                <c:formatCode>0%</c:formatCode>
                <c:ptCount val="10"/>
                <c:pt idx="0" formatCode="General">
                  <c:v>0</c:v>
                </c:pt>
                <c:pt idx="1">
                  <c:v>0.14000000000000001</c:v>
                </c:pt>
                <c:pt idx="2">
                  <c:v>0.03</c:v>
                </c:pt>
                <c:pt idx="3" formatCode="General">
                  <c:v>0</c:v>
                </c:pt>
                <c:pt idx="4">
                  <c:v>0.03</c:v>
                </c:pt>
                <c:pt idx="5">
                  <c:v>0.08</c:v>
                </c:pt>
                <c:pt idx="6">
                  <c:v>0.05</c:v>
                </c:pt>
                <c:pt idx="7" formatCode="General">
                  <c:v>0</c:v>
                </c:pt>
                <c:pt idx="8" formatCode="General">
                  <c:v>0</c:v>
                </c:pt>
                <c:pt idx="9">
                  <c:v>0.12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9180760"/>
        <c:axId val="239181152"/>
        <c:axId val="0"/>
      </c:bar3DChart>
      <c:catAx>
        <c:axId val="239180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GTs</a:t>
                </a:r>
              </a:p>
            </c:rich>
          </c:tx>
          <c:layout>
            <c:manualLayout>
              <c:xMode val="edge"/>
              <c:yMode val="edge"/>
              <c:x val="0.44993678915135615"/>
              <c:y val="0.9348034696882402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39181152"/>
        <c:crosses val="autoZero"/>
        <c:auto val="1"/>
        <c:lblAlgn val="ctr"/>
        <c:lblOffset val="100"/>
        <c:noMultiLvlLbl val="0"/>
      </c:catAx>
      <c:valAx>
        <c:axId val="239181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Percentual de Avaliação</a:t>
                </a:r>
              </a:p>
            </c:rich>
          </c:tx>
          <c:layout>
            <c:manualLayout>
              <c:xMode val="edge"/>
              <c:yMode val="edge"/>
              <c:x val="6.262248468941382E-3"/>
              <c:y val="0.21268226888305627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crossAx val="23918076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8.4903105861767275E-2"/>
          <c:y val="2.7777777777777776E-2"/>
          <c:w val="0.84408245844269469"/>
          <c:h val="8.3717191601049873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rotY val="4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Plan7!$B$5</c:f>
              <c:strCache>
                <c:ptCount val="1"/>
                <c:pt idx="0">
                  <c:v>Ótimo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Plan7!$C$4:$L$4</c:f>
              <c:strCache>
                <c:ptCount val="10"/>
                <c:pt idx="0">
                  <c:v>GT-AL</c:v>
                </c:pt>
                <c:pt idx="1">
                  <c:v>GT-AID</c:v>
                </c:pt>
                <c:pt idx="2">
                  <c:v>GT-AIS</c:v>
                </c:pt>
                <c:pt idx="3">
                  <c:v>GT-AMB</c:v>
                </c:pt>
                <c:pt idx="4">
                  <c:v>GT-COS</c:v>
                </c:pt>
                <c:pt idx="5">
                  <c:v>GT-KITS</c:v>
                </c:pt>
                <c:pt idx="6">
                  <c:v>GT-MED</c:v>
                </c:pt>
                <c:pt idx="7">
                  <c:v>GT-PB</c:v>
                </c:pt>
                <c:pt idx="8">
                  <c:v>GT-SAN</c:v>
                </c:pt>
                <c:pt idx="9">
                  <c:v>GT-SH</c:v>
                </c:pt>
              </c:strCache>
            </c:strRef>
          </c:cat>
          <c:val>
            <c:numRef>
              <c:f>Plan7!$C$5:$L$5</c:f>
              <c:numCache>
                <c:formatCode>0%</c:formatCode>
                <c:ptCount val="10"/>
                <c:pt idx="0">
                  <c:v>0.36</c:v>
                </c:pt>
                <c:pt idx="1">
                  <c:v>0.14000000000000001</c:v>
                </c:pt>
                <c:pt idx="2">
                  <c:v>0.35</c:v>
                </c:pt>
                <c:pt idx="3">
                  <c:v>0.33</c:v>
                </c:pt>
                <c:pt idx="4">
                  <c:v>0.33</c:v>
                </c:pt>
                <c:pt idx="5">
                  <c:v>0.54</c:v>
                </c:pt>
                <c:pt idx="6">
                  <c:v>0.32</c:v>
                </c:pt>
                <c:pt idx="7">
                  <c:v>0.65</c:v>
                </c:pt>
                <c:pt idx="8">
                  <c:v>0.27</c:v>
                </c:pt>
                <c:pt idx="9">
                  <c:v>0.5</c:v>
                </c:pt>
              </c:numCache>
            </c:numRef>
          </c:val>
        </c:ser>
        <c:ser>
          <c:idx val="1"/>
          <c:order val="1"/>
          <c:tx>
            <c:strRef>
              <c:f>Plan7!$B$6</c:f>
              <c:strCache>
                <c:ptCount val="1"/>
                <c:pt idx="0">
                  <c:v>Bom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Plan7!$C$4:$L$4</c:f>
              <c:strCache>
                <c:ptCount val="10"/>
                <c:pt idx="0">
                  <c:v>GT-AL</c:v>
                </c:pt>
                <c:pt idx="1">
                  <c:v>GT-AID</c:v>
                </c:pt>
                <c:pt idx="2">
                  <c:v>GT-AIS</c:v>
                </c:pt>
                <c:pt idx="3">
                  <c:v>GT-AMB</c:v>
                </c:pt>
                <c:pt idx="4">
                  <c:v>GT-COS</c:v>
                </c:pt>
                <c:pt idx="5">
                  <c:v>GT-KITS</c:v>
                </c:pt>
                <c:pt idx="6">
                  <c:v>GT-MED</c:v>
                </c:pt>
                <c:pt idx="7">
                  <c:v>GT-PB</c:v>
                </c:pt>
                <c:pt idx="8">
                  <c:v>GT-SAN</c:v>
                </c:pt>
                <c:pt idx="9">
                  <c:v>GT-SH</c:v>
                </c:pt>
              </c:strCache>
            </c:strRef>
          </c:cat>
          <c:val>
            <c:numRef>
              <c:f>Plan7!$C$6:$L$6</c:f>
              <c:numCache>
                <c:formatCode>0%</c:formatCode>
                <c:ptCount val="10"/>
                <c:pt idx="0">
                  <c:v>0.6</c:v>
                </c:pt>
                <c:pt idx="1">
                  <c:v>0.57999999999999996</c:v>
                </c:pt>
                <c:pt idx="2">
                  <c:v>0.55000000000000004</c:v>
                </c:pt>
                <c:pt idx="3">
                  <c:v>0.67</c:v>
                </c:pt>
                <c:pt idx="4">
                  <c:v>0.57999999999999996</c:v>
                </c:pt>
                <c:pt idx="5">
                  <c:v>0.3</c:v>
                </c:pt>
                <c:pt idx="6">
                  <c:v>0.57999999999999996</c:v>
                </c:pt>
                <c:pt idx="7">
                  <c:v>0.25</c:v>
                </c:pt>
                <c:pt idx="8">
                  <c:v>0.65</c:v>
                </c:pt>
                <c:pt idx="9">
                  <c:v>0.25</c:v>
                </c:pt>
              </c:numCache>
            </c:numRef>
          </c:val>
        </c:ser>
        <c:ser>
          <c:idx val="2"/>
          <c:order val="2"/>
          <c:tx>
            <c:strRef>
              <c:f>Plan7!$B$7</c:f>
              <c:strCache>
                <c:ptCount val="1"/>
                <c:pt idx="0">
                  <c:v>Regular</c:v>
                </c:pt>
              </c:strCache>
            </c:strRef>
          </c:tx>
          <c:spPr>
            <a:pattFill prst="wdUpDiag">
              <a:fgClr>
                <a:schemeClr val="tx1">
                  <a:lumMod val="50000"/>
                  <a:lumOff val="50000"/>
                </a:schemeClr>
              </a:fgClr>
              <a:bgClr>
                <a:schemeClr val="bg1"/>
              </a:bgClr>
            </a:pattFill>
          </c:spPr>
          <c:invertIfNegative val="0"/>
          <c:cat>
            <c:strRef>
              <c:f>Plan7!$C$4:$L$4</c:f>
              <c:strCache>
                <c:ptCount val="10"/>
                <c:pt idx="0">
                  <c:v>GT-AL</c:v>
                </c:pt>
                <c:pt idx="1">
                  <c:v>GT-AID</c:v>
                </c:pt>
                <c:pt idx="2">
                  <c:v>GT-AIS</c:v>
                </c:pt>
                <c:pt idx="3">
                  <c:v>GT-AMB</c:v>
                </c:pt>
                <c:pt idx="4">
                  <c:v>GT-COS</c:v>
                </c:pt>
                <c:pt idx="5">
                  <c:v>GT-KITS</c:v>
                </c:pt>
                <c:pt idx="6">
                  <c:v>GT-MED</c:v>
                </c:pt>
                <c:pt idx="7">
                  <c:v>GT-PB</c:v>
                </c:pt>
                <c:pt idx="8">
                  <c:v>GT-SAN</c:v>
                </c:pt>
                <c:pt idx="9">
                  <c:v>GT-SH</c:v>
                </c:pt>
              </c:strCache>
            </c:strRef>
          </c:cat>
          <c:val>
            <c:numRef>
              <c:f>Plan7!$C$7:$L$7</c:f>
              <c:numCache>
                <c:formatCode>0%</c:formatCode>
                <c:ptCount val="10"/>
                <c:pt idx="0">
                  <c:v>0.04</c:v>
                </c:pt>
                <c:pt idx="1">
                  <c:v>0.14000000000000001</c:v>
                </c:pt>
                <c:pt idx="2">
                  <c:v>7.0000000000000007E-2</c:v>
                </c:pt>
                <c:pt idx="3" formatCode="General">
                  <c:v>0</c:v>
                </c:pt>
                <c:pt idx="4">
                  <c:v>0.06</c:v>
                </c:pt>
                <c:pt idx="5">
                  <c:v>0.08</c:v>
                </c:pt>
                <c:pt idx="6">
                  <c:v>0.05</c:v>
                </c:pt>
                <c:pt idx="7">
                  <c:v>0.1</c:v>
                </c:pt>
                <c:pt idx="8">
                  <c:v>0.08</c:v>
                </c:pt>
                <c:pt idx="9">
                  <c:v>0.12</c:v>
                </c:pt>
              </c:numCache>
            </c:numRef>
          </c:val>
        </c:ser>
        <c:ser>
          <c:idx val="3"/>
          <c:order val="3"/>
          <c:tx>
            <c:strRef>
              <c:f>Plan7!$B$8</c:f>
              <c:strCache>
                <c:ptCount val="1"/>
                <c:pt idx="0">
                  <c:v>Ruim</c:v>
                </c:pt>
              </c:strCache>
            </c:strRef>
          </c:tx>
          <c:spPr>
            <a:pattFill prst="dkHorz">
              <a:fgClr>
                <a:schemeClr val="tx1">
                  <a:lumMod val="75000"/>
                  <a:lumOff val="25000"/>
                </a:schemeClr>
              </a:fgClr>
              <a:bgClr>
                <a:schemeClr val="bg1"/>
              </a:bgClr>
            </a:pattFill>
          </c:spPr>
          <c:invertIfNegative val="0"/>
          <c:cat>
            <c:strRef>
              <c:f>Plan7!$C$4:$L$4</c:f>
              <c:strCache>
                <c:ptCount val="10"/>
                <c:pt idx="0">
                  <c:v>GT-AL</c:v>
                </c:pt>
                <c:pt idx="1">
                  <c:v>GT-AID</c:v>
                </c:pt>
                <c:pt idx="2">
                  <c:v>GT-AIS</c:v>
                </c:pt>
                <c:pt idx="3">
                  <c:v>GT-AMB</c:v>
                </c:pt>
                <c:pt idx="4">
                  <c:v>GT-COS</c:v>
                </c:pt>
                <c:pt idx="5">
                  <c:v>GT-KITS</c:v>
                </c:pt>
                <c:pt idx="6">
                  <c:v>GT-MED</c:v>
                </c:pt>
                <c:pt idx="7">
                  <c:v>GT-PB</c:v>
                </c:pt>
                <c:pt idx="8">
                  <c:v>GT-SAN</c:v>
                </c:pt>
                <c:pt idx="9">
                  <c:v>GT-SH</c:v>
                </c:pt>
              </c:strCache>
            </c:strRef>
          </c:cat>
          <c:val>
            <c:numRef>
              <c:f>Plan7!$C$8:$L$8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4"/>
          <c:tx>
            <c:strRef>
              <c:f>Plan7!$B$9</c:f>
              <c:strCache>
                <c:ptCount val="1"/>
                <c:pt idx="0">
                  <c:v>Não avaliou</c:v>
                </c:pt>
              </c:strCache>
            </c:strRef>
          </c:tx>
          <c:spPr>
            <a:pattFill prst="pct30">
              <a:fgClr>
                <a:schemeClr val="tx1">
                  <a:lumMod val="85000"/>
                  <a:lumOff val="15000"/>
                </a:schemeClr>
              </a:fgClr>
              <a:bgClr>
                <a:schemeClr val="bg1"/>
              </a:bgClr>
            </a:pattFill>
          </c:spPr>
          <c:invertIfNegative val="0"/>
          <c:cat>
            <c:strRef>
              <c:f>Plan7!$C$4:$L$4</c:f>
              <c:strCache>
                <c:ptCount val="10"/>
                <c:pt idx="0">
                  <c:v>GT-AL</c:v>
                </c:pt>
                <c:pt idx="1">
                  <c:v>GT-AID</c:v>
                </c:pt>
                <c:pt idx="2">
                  <c:v>GT-AIS</c:v>
                </c:pt>
                <c:pt idx="3">
                  <c:v>GT-AMB</c:v>
                </c:pt>
                <c:pt idx="4">
                  <c:v>GT-COS</c:v>
                </c:pt>
                <c:pt idx="5">
                  <c:v>GT-KITS</c:v>
                </c:pt>
                <c:pt idx="6">
                  <c:v>GT-MED</c:v>
                </c:pt>
                <c:pt idx="7">
                  <c:v>GT-PB</c:v>
                </c:pt>
                <c:pt idx="8">
                  <c:v>GT-SAN</c:v>
                </c:pt>
                <c:pt idx="9">
                  <c:v>GT-SH</c:v>
                </c:pt>
              </c:strCache>
            </c:strRef>
          </c:cat>
          <c:val>
            <c:numRef>
              <c:f>Plan7!$C$9:$L$9</c:f>
              <c:numCache>
                <c:formatCode>0%</c:formatCode>
                <c:ptCount val="10"/>
                <c:pt idx="0" formatCode="General">
                  <c:v>0</c:v>
                </c:pt>
                <c:pt idx="1">
                  <c:v>0.14000000000000001</c:v>
                </c:pt>
                <c:pt idx="2">
                  <c:v>0.03</c:v>
                </c:pt>
                <c:pt idx="3" formatCode="General">
                  <c:v>0</c:v>
                </c:pt>
                <c:pt idx="4">
                  <c:v>0.03</c:v>
                </c:pt>
                <c:pt idx="5">
                  <c:v>0.08</c:v>
                </c:pt>
                <c:pt idx="6">
                  <c:v>0.05</c:v>
                </c:pt>
                <c:pt idx="7" formatCode="General">
                  <c:v>0</c:v>
                </c:pt>
                <c:pt idx="8" formatCode="General">
                  <c:v>0</c:v>
                </c:pt>
                <c:pt idx="9">
                  <c:v>0.12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7665584"/>
        <c:axId val="237665976"/>
        <c:axId val="0"/>
      </c:bar3DChart>
      <c:catAx>
        <c:axId val="23766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37665976"/>
        <c:crosses val="autoZero"/>
        <c:auto val="1"/>
        <c:lblAlgn val="ctr"/>
        <c:lblOffset val="100"/>
        <c:noMultiLvlLbl val="0"/>
      </c:catAx>
      <c:valAx>
        <c:axId val="23766597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3766558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8.4903105861767275E-2"/>
          <c:y val="2.7777777777777776E-2"/>
          <c:w val="0.84408245844269469"/>
          <c:h val="8.3717191601049873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600">
                <a:solidFill>
                  <a:schemeClr val="accent6">
                    <a:lumMod val="75000"/>
                  </a:schemeClr>
                </a:solidFill>
              </a:rPr>
              <a:t>AVALIAÇÃO GERAL - ITEM 3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9786105050121749"/>
          <c:y val="0.17195157056980781"/>
          <c:w val="0.80213894949878262"/>
          <c:h val="0.75592595596135559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Plan1!$B$8:$F$8</c:f>
              <c:strCache>
                <c:ptCount val="5"/>
                <c:pt idx="0">
                  <c:v>ÓTIMO</c:v>
                </c:pt>
                <c:pt idx="1">
                  <c:v>BOM</c:v>
                </c:pt>
                <c:pt idx="2">
                  <c:v>REGULAR</c:v>
                </c:pt>
                <c:pt idx="3">
                  <c:v>RUIM</c:v>
                </c:pt>
                <c:pt idx="4">
                  <c:v>NÃO AVALIOU</c:v>
                </c:pt>
              </c:strCache>
            </c:strRef>
          </c:cat>
          <c:val>
            <c:numRef>
              <c:f>Plan1!$B$9:$F$9</c:f>
              <c:numCache>
                <c:formatCode>0.00%</c:formatCode>
                <c:ptCount val="5"/>
                <c:pt idx="0">
                  <c:v>0.4943820224719101</c:v>
                </c:pt>
                <c:pt idx="1">
                  <c:v>0.3707865168539326</c:v>
                </c:pt>
                <c:pt idx="2">
                  <c:v>3.3707865168539325E-2</c:v>
                </c:pt>
                <c:pt idx="3">
                  <c:v>1.1235955056179775E-2</c:v>
                </c:pt>
                <c:pt idx="4">
                  <c:v>8.98876404494382E-2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783704"/>
        <c:axId val="237784096"/>
      </c:barChart>
      <c:catAx>
        <c:axId val="23778370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37784096"/>
        <c:crosses val="autoZero"/>
        <c:auto val="1"/>
        <c:lblAlgn val="ctr"/>
        <c:lblOffset val="100"/>
        <c:noMultiLvlLbl val="0"/>
      </c:catAx>
      <c:valAx>
        <c:axId val="237784096"/>
        <c:scaling>
          <c:orientation val="minMax"/>
        </c:scaling>
        <c:delete val="1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0                  10                 20                  30                40                  50          </a:t>
                </a:r>
              </a:p>
            </c:rich>
          </c:tx>
          <c:layout>
            <c:manualLayout>
              <c:xMode val="edge"/>
              <c:yMode val="edge"/>
              <c:x val="0.192464491321301"/>
              <c:y val="0.92341105748878183"/>
            </c:manualLayout>
          </c:layout>
          <c:overlay val="0"/>
        </c:title>
        <c:numFmt formatCode="0.00%" sourceLinked="1"/>
        <c:majorTickMark val="out"/>
        <c:minorTickMark val="none"/>
        <c:tickLblPos val="nextTo"/>
        <c:crossAx val="2377837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600">
                <a:solidFill>
                  <a:schemeClr val="accent6">
                    <a:lumMod val="75000"/>
                  </a:schemeClr>
                </a:solidFill>
              </a:rPr>
              <a:t>AVALIAÇÃO GERAL - ITEM 4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Plan1!$B$11:$F$11</c:f>
              <c:strCache>
                <c:ptCount val="5"/>
                <c:pt idx="0">
                  <c:v>ÓTIMO</c:v>
                </c:pt>
                <c:pt idx="1">
                  <c:v>BOM</c:v>
                </c:pt>
                <c:pt idx="2">
                  <c:v>REGULAR</c:v>
                </c:pt>
                <c:pt idx="3">
                  <c:v>RUIM</c:v>
                </c:pt>
                <c:pt idx="4">
                  <c:v>NÃO AVALIOU</c:v>
                </c:pt>
              </c:strCache>
            </c:strRef>
          </c:cat>
          <c:val>
            <c:numRef>
              <c:f>Plan1!$B$12:$F$12</c:f>
              <c:numCache>
                <c:formatCode>0.00%</c:formatCode>
                <c:ptCount val="5"/>
                <c:pt idx="0">
                  <c:v>0.21348314606741572</c:v>
                </c:pt>
                <c:pt idx="1">
                  <c:v>0.3707865168539326</c:v>
                </c:pt>
                <c:pt idx="2">
                  <c:v>0.2247191011235955</c:v>
                </c:pt>
                <c:pt idx="3">
                  <c:v>8.98876404494382E-2</c:v>
                </c:pt>
                <c:pt idx="4">
                  <c:v>0.10112359550561797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784880"/>
        <c:axId val="237785272"/>
      </c:barChart>
      <c:catAx>
        <c:axId val="23778488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37785272"/>
        <c:crosses val="autoZero"/>
        <c:auto val="1"/>
        <c:lblAlgn val="ctr"/>
        <c:lblOffset val="100"/>
        <c:noMultiLvlLbl val="0"/>
      </c:catAx>
      <c:valAx>
        <c:axId val="237785272"/>
        <c:scaling>
          <c:orientation val="minMax"/>
        </c:scaling>
        <c:delete val="1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  0                     10                  20                   30                   40</a:t>
                </a:r>
              </a:p>
            </c:rich>
          </c:tx>
          <c:layout>
            <c:manualLayout>
              <c:xMode val="edge"/>
              <c:yMode val="edge"/>
              <c:x val="0.18863545527524894"/>
              <c:y val="0.89012562108981663"/>
            </c:manualLayout>
          </c:layout>
          <c:overlay val="0"/>
        </c:title>
        <c:numFmt formatCode="0.00%" sourceLinked="1"/>
        <c:majorTickMark val="out"/>
        <c:minorTickMark val="none"/>
        <c:tickLblPos val="nextTo"/>
        <c:crossAx val="237784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892227378862406"/>
          <c:y val="0.95249948896574843"/>
          <c:w val="1.0777262113758958E-2"/>
          <c:h val="4.7500511034251576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600">
                <a:solidFill>
                  <a:schemeClr val="accent6">
                    <a:lumMod val="75000"/>
                  </a:schemeClr>
                </a:solidFill>
              </a:rPr>
              <a:t>AVALIAÇÃO GERAL - ITEM 5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9825916126681348"/>
          <c:y val="0.1587785673132322"/>
          <c:w val="0.77223044302560773"/>
          <c:h val="0.80887555214134843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Plan1!$B$14:$F$14</c:f>
              <c:strCache>
                <c:ptCount val="5"/>
                <c:pt idx="0">
                  <c:v>ÓTIMO</c:v>
                </c:pt>
                <c:pt idx="1">
                  <c:v>BOM</c:v>
                </c:pt>
                <c:pt idx="2">
                  <c:v>REGULAR</c:v>
                </c:pt>
                <c:pt idx="3">
                  <c:v>RUIM</c:v>
                </c:pt>
                <c:pt idx="4">
                  <c:v>NÃO AVALIOU</c:v>
                </c:pt>
              </c:strCache>
            </c:strRef>
          </c:cat>
          <c:val>
            <c:numRef>
              <c:f>Plan1!$B$15:$F$15</c:f>
              <c:numCache>
                <c:formatCode>0.00%</c:formatCode>
                <c:ptCount val="5"/>
                <c:pt idx="0">
                  <c:v>0.4606741573033708</c:v>
                </c:pt>
                <c:pt idx="1">
                  <c:v>0.4044943820224719</c:v>
                </c:pt>
                <c:pt idx="2">
                  <c:v>4.49438202247191E-2</c:v>
                </c:pt>
                <c:pt idx="3">
                  <c:v>0</c:v>
                </c:pt>
                <c:pt idx="4">
                  <c:v>8.98876404494382E-2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786056"/>
        <c:axId val="237786448"/>
      </c:barChart>
      <c:catAx>
        <c:axId val="23778605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37786448"/>
        <c:crosses val="autoZero"/>
        <c:auto val="1"/>
        <c:lblAlgn val="ctr"/>
        <c:lblOffset val="100"/>
        <c:noMultiLvlLbl val="0"/>
      </c:catAx>
      <c:valAx>
        <c:axId val="237786448"/>
        <c:scaling>
          <c:orientation val="minMax"/>
        </c:scaling>
        <c:delete val="1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0                     10                       20                     30                   40                   50</a:t>
                </a:r>
              </a:p>
            </c:rich>
          </c:tx>
          <c:layout>
            <c:manualLayout>
              <c:xMode val="edge"/>
              <c:yMode val="edge"/>
              <c:x val="0.18916311517398351"/>
              <c:y val="0.93574899174188619"/>
            </c:manualLayout>
          </c:layout>
          <c:overlay val="0"/>
        </c:title>
        <c:numFmt formatCode="0.00%" sourceLinked="1"/>
        <c:majorTickMark val="out"/>
        <c:minorTickMark val="none"/>
        <c:tickLblPos val="nextTo"/>
        <c:crossAx val="2377860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600">
                <a:solidFill>
                  <a:schemeClr val="accent6">
                    <a:lumMod val="75000"/>
                  </a:schemeClr>
                </a:solidFill>
              </a:rPr>
              <a:t>AVALIAÇÃO GERAL - ITEM 6</a:t>
            </a:r>
          </a:p>
        </c:rich>
      </c:tx>
      <c:layout>
        <c:manualLayout>
          <c:xMode val="edge"/>
          <c:yMode val="edge"/>
          <c:x val="0.22032532267522958"/>
          <c:y val="4.153685038164842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885931929525102"/>
          <c:y val="0.24209426866989606"/>
          <c:w val="0.64135681592528915"/>
          <c:h val="0.66734046440343386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Plan1!$B$17:$E$17</c:f>
              <c:strCache>
                <c:ptCount val="4"/>
                <c:pt idx="0">
                  <c:v>ALTO</c:v>
                </c:pt>
                <c:pt idx="1">
                  <c:v>MODERADO</c:v>
                </c:pt>
                <c:pt idx="2">
                  <c:v>BAIXO</c:v>
                </c:pt>
                <c:pt idx="3">
                  <c:v>NÃO AVALIOU</c:v>
                </c:pt>
              </c:strCache>
            </c:strRef>
          </c:cat>
          <c:val>
            <c:numRef>
              <c:f>Plan1!$B$18:$E$18</c:f>
              <c:numCache>
                <c:formatCode>0.00%</c:formatCode>
                <c:ptCount val="4"/>
                <c:pt idx="0">
                  <c:v>0.21348314606741572</c:v>
                </c:pt>
                <c:pt idx="1">
                  <c:v>0.3707865168539326</c:v>
                </c:pt>
                <c:pt idx="2">
                  <c:v>0</c:v>
                </c:pt>
                <c:pt idx="3">
                  <c:v>8.98876404494382E-2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231048"/>
        <c:axId val="238231440"/>
      </c:barChart>
      <c:catAx>
        <c:axId val="23823104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38231440"/>
        <c:crosses val="autoZero"/>
        <c:auto val="1"/>
        <c:lblAlgn val="ctr"/>
        <c:lblOffset val="100"/>
        <c:noMultiLvlLbl val="0"/>
      </c:catAx>
      <c:valAx>
        <c:axId val="238231440"/>
        <c:scaling>
          <c:orientation val="minMax"/>
        </c:scaling>
        <c:delete val="1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0                     10                     20                        30                      40    </a:t>
                </a:r>
              </a:p>
            </c:rich>
          </c:tx>
          <c:layout>
            <c:manualLayout>
              <c:xMode val="edge"/>
              <c:yMode val="edge"/>
              <c:x val="0.18370676550463735"/>
              <c:y val="0.89785195004285634"/>
            </c:manualLayout>
          </c:layout>
          <c:overlay val="0"/>
        </c:title>
        <c:numFmt formatCode="0.00%" sourceLinked="1"/>
        <c:majorTickMark val="out"/>
        <c:minorTickMark val="none"/>
        <c:tickLblPos val="nextTo"/>
        <c:crossAx val="2382310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8821477409919989"/>
          <c:y val="0.94289235584682352"/>
          <c:w val="1.1785225900800021E-2"/>
          <c:h val="5.7107644153176533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400">
                <a:solidFill>
                  <a:sysClr val="windowText" lastClr="000000"/>
                </a:solidFill>
              </a:rPr>
              <a:t>SATISFAÇÃO GERAL DOS ITENS AVALIADOS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"/>
          <c:order val="2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"/>
          <c:order val="3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4"/>
          <c:order val="4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8230656"/>
        <c:axId val="238230264"/>
        <c:axId val="0"/>
      </c:bar3DChart>
      <c:catAx>
        <c:axId val="238230656"/>
        <c:scaling>
          <c:orientation val="minMax"/>
        </c:scaling>
        <c:delete val="0"/>
        <c:axPos val="b"/>
        <c:majorTickMark val="out"/>
        <c:minorTickMark val="none"/>
        <c:tickLblPos val="nextTo"/>
        <c:crossAx val="238230264"/>
        <c:crosses val="autoZero"/>
        <c:auto val="1"/>
        <c:lblAlgn val="ctr"/>
        <c:lblOffset val="100"/>
        <c:noMultiLvlLbl val="0"/>
      </c:catAx>
      <c:valAx>
        <c:axId val="2382302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82306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200"/>
              <a:t>AVALIAÇÃO DO</a:t>
            </a:r>
            <a:r>
              <a:rPr lang="pt-BR" sz="1200" baseline="0"/>
              <a:t> IMPACTO DOS LAUDOS NAS AÇÕES DE VIGILÂNCIA SANITÁRIA - ITEM 6</a:t>
            </a:r>
          </a:p>
          <a:p>
            <a:pPr>
              <a:defRPr/>
            </a:pPr>
            <a:endParaRPr lang="pt-BR" sz="1200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8229480"/>
        <c:axId val="238232224"/>
        <c:axId val="0"/>
      </c:bar3DChart>
      <c:catAx>
        <c:axId val="238229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38232224"/>
        <c:crosses val="autoZero"/>
        <c:auto val="1"/>
        <c:lblAlgn val="ctr"/>
        <c:lblOffset val="100"/>
        <c:noMultiLvlLbl val="0"/>
      </c:catAx>
      <c:valAx>
        <c:axId val="2382322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82294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400">
                <a:solidFill>
                  <a:sysClr val="windowText" lastClr="000000"/>
                </a:solidFill>
              </a:rPr>
              <a:t>SATISFAÇÃO GERAL DOS ITENS AVALIADOS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2138696650392631E-2"/>
          <c:y val="0.1315385311584063"/>
          <c:w val="0.7548771226143709"/>
          <c:h val="0.5030250998410114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"/>
          <c:order val="2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3"/>
          <c:order val="3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4"/>
          <c:order val="4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8233008"/>
        <c:axId val="238104752"/>
        <c:axId val="0"/>
      </c:bar3DChart>
      <c:catAx>
        <c:axId val="238233008"/>
        <c:scaling>
          <c:orientation val="minMax"/>
        </c:scaling>
        <c:delete val="0"/>
        <c:axPos val="b"/>
        <c:majorTickMark val="out"/>
        <c:minorTickMark val="none"/>
        <c:tickLblPos val="nextTo"/>
        <c:crossAx val="238104752"/>
        <c:crosses val="autoZero"/>
        <c:auto val="1"/>
        <c:lblAlgn val="ctr"/>
        <c:lblOffset val="100"/>
        <c:noMultiLvlLbl val="0"/>
      </c:catAx>
      <c:valAx>
        <c:axId val="2381047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82330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76351651241928"/>
          <c:y val="0.16511828320778291"/>
          <c:w val="0.12566337349793696"/>
          <c:h val="0.48606395739485958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5" Type="http://schemas.openxmlformats.org/officeDocument/2006/relationships/chart" Target="../charts/chart21.xml"/><Relationship Id="rId4" Type="http://schemas.openxmlformats.org/officeDocument/2006/relationships/chart" Target="../charts/chart20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190500</xdr:colOff>
      <xdr:row>1</xdr:row>
      <xdr:rowOff>0</xdr:rowOff>
    </xdr:from>
    <xdr:to>
      <xdr:col>22</xdr:col>
      <xdr:colOff>323849</xdr:colOff>
      <xdr:row>17</xdr:row>
      <xdr:rowOff>19051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376237</xdr:colOff>
      <xdr:row>0</xdr:row>
      <xdr:rowOff>180974</xdr:rowOff>
    </xdr:from>
    <xdr:to>
      <xdr:col>14</xdr:col>
      <xdr:colOff>161925</xdr:colOff>
      <xdr:row>17</xdr:row>
      <xdr:rowOff>9524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409576</xdr:colOff>
      <xdr:row>20</xdr:row>
      <xdr:rowOff>152400</xdr:rowOff>
    </xdr:from>
    <xdr:to>
      <xdr:col>14</xdr:col>
      <xdr:colOff>209550</xdr:colOff>
      <xdr:row>35</xdr:row>
      <xdr:rowOff>171449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190499</xdr:colOff>
      <xdr:row>20</xdr:row>
      <xdr:rowOff>133350</xdr:rowOff>
    </xdr:from>
    <xdr:to>
      <xdr:col>22</xdr:col>
      <xdr:colOff>428624</xdr:colOff>
      <xdr:row>36</xdr:row>
      <xdr:rowOff>66676</xdr:rowOff>
    </xdr:to>
    <xdr:graphicFrame macro="">
      <xdr:nvGraphicFramePr>
        <xdr:cNvPr id="15" name="Gráfico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409575</xdr:colOff>
      <xdr:row>39</xdr:row>
      <xdr:rowOff>152400</xdr:rowOff>
    </xdr:from>
    <xdr:to>
      <xdr:col>14</xdr:col>
      <xdr:colOff>266700</xdr:colOff>
      <xdr:row>56</xdr:row>
      <xdr:rowOff>76200</xdr:rowOff>
    </xdr:to>
    <xdr:graphicFrame macro="">
      <xdr:nvGraphicFramePr>
        <xdr:cNvPr id="16" name="Gráfico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123825</xdr:colOff>
      <xdr:row>39</xdr:row>
      <xdr:rowOff>152400</xdr:rowOff>
    </xdr:from>
    <xdr:to>
      <xdr:col>22</xdr:col>
      <xdr:colOff>247650</xdr:colOff>
      <xdr:row>56</xdr:row>
      <xdr:rowOff>47626</xdr:rowOff>
    </xdr:to>
    <xdr:graphicFrame macro="">
      <xdr:nvGraphicFramePr>
        <xdr:cNvPr id="17" name="Gráfico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428624</xdr:colOff>
      <xdr:row>59</xdr:row>
      <xdr:rowOff>142875</xdr:rowOff>
    </xdr:from>
    <xdr:to>
      <xdr:col>14</xdr:col>
      <xdr:colOff>114299</xdr:colOff>
      <xdr:row>74</xdr:row>
      <xdr:rowOff>28575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133350</xdr:colOff>
      <xdr:row>59</xdr:row>
      <xdr:rowOff>152401</xdr:rowOff>
    </xdr:from>
    <xdr:to>
      <xdr:col>21</xdr:col>
      <xdr:colOff>447675</xdr:colOff>
      <xdr:row>72</xdr:row>
      <xdr:rowOff>38101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66675</xdr:colOff>
      <xdr:row>84</xdr:row>
      <xdr:rowOff>0</xdr:rowOff>
    </xdr:from>
    <xdr:to>
      <xdr:col>16</xdr:col>
      <xdr:colOff>361950</xdr:colOff>
      <xdr:row>101</xdr:row>
      <xdr:rowOff>142876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557213</xdr:colOff>
      <xdr:row>110</xdr:row>
      <xdr:rowOff>0</xdr:rowOff>
    </xdr:from>
    <xdr:to>
      <xdr:col>17</xdr:col>
      <xdr:colOff>1</xdr:colOff>
      <xdr:row>124</xdr:row>
      <xdr:rowOff>28575</xdr:rowOff>
    </xdr:to>
    <xdr:graphicFrame macro="">
      <xdr:nvGraphicFramePr>
        <xdr:cNvPr id="14" name="Gráfico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0.86771</cdr:x>
      <cdr:y>0.87847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3967162" y="2409824"/>
          <a:ext cx="604837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1100" b="1"/>
        </a:p>
        <a:p xmlns:a="http://schemas.openxmlformats.org/drawingml/2006/main">
          <a:r>
            <a:rPr lang="pt-BR" sz="1100" b="1"/>
            <a:t>   n=</a:t>
          </a:r>
          <a:r>
            <a:rPr lang="pt-BR" sz="1100" b="1" baseline="0"/>
            <a:t> 89</a:t>
          </a:r>
          <a:endParaRPr lang="pt-BR" sz="1100" b="1"/>
        </a:p>
      </cdr:txBody>
    </cdr:sp>
  </cdr:relSizeAnchor>
  <cdr:relSizeAnchor xmlns:cdr="http://schemas.openxmlformats.org/drawingml/2006/chartDrawing">
    <cdr:from>
      <cdr:x>0.0501</cdr:x>
      <cdr:y>0.75493</cdr:y>
    </cdr:from>
    <cdr:to>
      <cdr:x>0.84342</cdr:x>
      <cdr:y>0.98873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228600" y="2552699"/>
          <a:ext cx="3619500" cy="790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900"/>
            <a:t>1. COMO</a:t>
          </a:r>
          <a:r>
            <a:rPr lang="pt-BR" sz="900" baseline="0"/>
            <a:t> VOCE AVALIA A QUALIDADE DA SUA RELAÇÃO COM O INCQS?</a:t>
          </a:r>
        </a:p>
        <a:p xmlns:a="http://schemas.openxmlformats.org/drawingml/2006/main">
          <a:r>
            <a:rPr lang="pt-BR" sz="900" baseline="0"/>
            <a:t>2. QUAL A SUA AVALIAÇÃO SOBRE A CLAREZA E OBJETIVIDADE DOS LAUDOS?</a:t>
          </a:r>
        </a:p>
        <a:p xmlns:a="http://schemas.openxmlformats.org/drawingml/2006/main">
          <a:r>
            <a:rPr lang="pt-BR" sz="900" baseline="0"/>
            <a:t>3. COMO VOCÊ AVALIA OS ESCLARECIMENTOS TÉCNICOS FORNECIDOS?</a:t>
          </a:r>
        </a:p>
        <a:p xmlns:a="http://schemas.openxmlformats.org/drawingml/2006/main">
          <a:r>
            <a:rPr lang="pt-BR" sz="900" baseline="0"/>
            <a:t>4. QUAL A SUA AVALIAÇÃO SOBRE O CUMPRIMENTO DOS PRAZOS PELO INCQS?</a:t>
          </a:r>
        </a:p>
        <a:p xmlns:a="http://schemas.openxmlformats.org/drawingml/2006/main">
          <a:r>
            <a:rPr lang="pt-BR" sz="900" baseline="0"/>
            <a:t>5. DE FORMA GERAL COMO VOCÊ AVALIA A QUAIIDADE DOS NOSSOS SERVIÇOS?</a:t>
          </a:r>
        </a:p>
        <a:p xmlns:a="http://schemas.openxmlformats.org/drawingml/2006/main">
          <a:r>
            <a:rPr lang="pt-BR" sz="800"/>
            <a:t> </a:t>
          </a:r>
        </a:p>
      </cdr:txBody>
    </cdr:sp>
  </cdr:relSizeAnchor>
  <cdr:relSizeAnchor xmlns:cdr="http://schemas.openxmlformats.org/drawingml/2006/chartDrawing">
    <cdr:from>
      <cdr:x>0.55324</cdr:x>
      <cdr:y>0.24225</cdr:y>
    </cdr:from>
    <cdr:to>
      <cdr:x>0.75365</cdr:x>
      <cdr:y>0.5493</cdr:y>
    </cdr:to>
    <cdr:sp macro="" textlink="">
      <cdr:nvSpPr>
        <cdr:cNvPr id="4" name="CaixaDeTexto 3"/>
        <cdr:cNvSpPr txBox="1"/>
      </cdr:nvSpPr>
      <cdr:spPr>
        <a:xfrm xmlns:a="http://schemas.openxmlformats.org/drawingml/2006/main">
          <a:off x="2524125" y="819150"/>
          <a:ext cx="914400" cy="1038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1100"/>
        </a:p>
      </cdr:txBody>
    </cdr:sp>
  </cdr:relSizeAnchor>
  <cdr:relSizeAnchor xmlns:cdr="http://schemas.openxmlformats.org/drawingml/2006/chartDrawing">
    <cdr:from>
      <cdr:x>0.56159</cdr:x>
      <cdr:y>0.19155</cdr:y>
    </cdr:from>
    <cdr:to>
      <cdr:x>0.762</cdr:x>
      <cdr:y>0.46197</cdr:y>
    </cdr:to>
    <cdr:sp macro="" textlink="">
      <cdr:nvSpPr>
        <cdr:cNvPr id="5" name="CaixaDeTexto 4"/>
        <cdr:cNvSpPr txBox="1"/>
      </cdr:nvSpPr>
      <cdr:spPr>
        <a:xfrm xmlns:a="http://schemas.openxmlformats.org/drawingml/2006/main">
          <a:off x="2562225" y="6477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1100"/>
        </a:p>
        <a:p xmlns:a="http://schemas.openxmlformats.org/drawingml/2006/main">
          <a:r>
            <a:rPr lang="pt-BR" sz="1100">
              <a:solidFill>
                <a:schemeClr val="accent6">
                  <a:lumMod val="75000"/>
                </a:schemeClr>
              </a:solidFill>
            </a:rPr>
            <a:t>n=</a:t>
          </a:r>
          <a:r>
            <a:rPr lang="pt-BR" sz="1100" baseline="0">
              <a:solidFill>
                <a:schemeClr val="accent6">
                  <a:lumMod val="75000"/>
                </a:schemeClr>
              </a:solidFill>
            </a:rPr>
            <a:t> 89</a:t>
          </a:r>
          <a:endParaRPr lang="pt-BR" sz="1100">
            <a:solidFill>
              <a:schemeClr val="accent6">
                <a:lumMod val="75000"/>
              </a:schemeClr>
            </a:solidFill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0.80151</cdr:x>
      <cdr:y>0.68198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3538538" y="1838325"/>
          <a:ext cx="876300" cy="857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1100"/>
        </a:p>
      </cdr:txBody>
    </cdr:sp>
  </cdr:relSizeAnchor>
  <cdr:relSizeAnchor xmlns:cdr="http://schemas.openxmlformats.org/drawingml/2006/chartDrawing">
    <cdr:from>
      <cdr:x>0.80583</cdr:x>
      <cdr:y>0.69611</cdr:y>
    </cdr:from>
    <cdr:to>
      <cdr:x>0.98058</cdr:x>
      <cdr:y>1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3557588" y="1876425"/>
          <a:ext cx="771525" cy="819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1100"/>
        </a:p>
        <a:p xmlns:a="http://schemas.openxmlformats.org/drawingml/2006/main">
          <a:endParaRPr lang="pt-BR" sz="1100"/>
        </a:p>
        <a:p xmlns:a="http://schemas.openxmlformats.org/drawingml/2006/main">
          <a:endParaRPr lang="pt-BR" sz="1100"/>
        </a:p>
        <a:p xmlns:a="http://schemas.openxmlformats.org/drawingml/2006/main">
          <a:endParaRPr lang="pt-BR" sz="1100"/>
        </a:p>
        <a:p xmlns:a="http://schemas.openxmlformats.org/drawingml/2006/main">
          <a:r>
            <a:rPr lang="pt-BR" sz="1100"/>
            <a:t>n= 89</a:t>
          </a:r>
        </a:p>
      </cdr:txBody>
    </cdr:sp>
  </cdr:relSizeAnchor>
  <cdr:relSizeAnchor xmlns:cdr="http://schemas.openxmlformats.org/drawingml/2006/chartDrawing">
    <cdr:from>
      <cdr:x>0.79288</cdr:x>
      <cdr:y>0.67491</cdr:y>
    </cdr:from>
    <cdr:to>
      <cdr:x>1</cdr:x>
      <cdr:y>1</cdr:y>
    </cdr:to>
    <cdr:sp macro="" textlink="">
      <cdr:nvSpPr>
        <cdr:cNvPr id="4" name="CaixaDeTexto 3"/>
        <cdr:cNvSpPr txBox="1"/>
      </cdr:nvSpPr>
      <cdr:spPr>
        <a:xfrm xmlns:a="http://schemas.openxmlformats.org/drawingml/2006/main">
          <a:off x="3500438" y="1819275"/>
          <a:ext cx="914400" cy="876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1100"/>
        </a:p>
        <a:p xmlns:a="http://schemas.openxmlformats.org/drawingml/2006/main">
          <a:endParaRPr lang="pt-BR" sz="1100"/>
        </a:p>
        <a:p xmlns:a="http://schemas.openxmlformats.org/drawingml/2006/main">
          <a:endParaRPr lang="pt-BR" sz="1100"/>
        </a:p>
        <a:p xmlns:a="http://schemas.openxmlformats.org/drawingml/2006/main">
          <a:r>
            <a:rPr lang="pt-BR" sz="1100"/>
            <a:t>           n=</a:t>
          </a:r>
          <a:r>
            <a:rPr lang="pt-BR" sz="1100" baseline="0"/>
            <a:t> 89</a:t>
          </a:r>
          <a:endParaRPr lang="pt-BR" sz="110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290510</xdr:colOff>
      <xdr:row>19</xdr:row>
      <xdr:rowOff>85725</xdr:rowOff>
    </xdr:from>
    <xdr:to>
      <xdr:col>6</xdr:col>
      <xdr:colOff>895350</xdr:colOff>
      <xdr:row>33</xdr:row>
      <xdr:rowOff>123824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34</xdr:row>
      <xdr:rowOff>95250</xdr:rowOff>
    </xdr:from>
    <xdr:to>
      <xdr:col>6</xdr:col>
      <xdr:colOff>695325</xdr:colOff>
      <xdr:row>48</xdr:row>
      <xdr:rowOff>171450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252413</xdr:colOff>
      <xdr:row>50</xdr:row>
      <xdr:rowOff>28575</xdr:rowOff>
    </xdr:from>
    <xdr:to>
      <xdr:col>6</xdr:col>
      <xdr:colOff>695326</xdr:colOff>
      <xdr:row>64</xdr:row>
      <xdr:rowOff>104775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65</xdr:row>
      <xdr:rowOff>171450</xdr:rowOff>
    </xdr:from>
    <xdr:to>
      <xdr:col>6</xdr:col>
      <xdr:colOff>714375</xdr:colOff>
      <xdr:row>79</xdr:row>
      <xdr:rowOff>180975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90487</xdr:colOff>
      <xdr:row>81</xdr:row>
      <xdr:rowOff>28575</xdr:rowOff>
    </xdr:from>
    <xdr:to>
      <xdr:col>6</xdr:col>
      <xdr:colOff>728662</xdr:colOff>
      <xdr:row>95</xdr:row>
      <xdr:rowOff>104775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1071561</xdr:colOff>
      <xdr:row>81</xdr:row>
      <xdr:rowOff>47625</xdr:rowOff>
    </xdr:from>
    <xdr:to>
      <xdr:col>11</xdr:col>
      <xdr:colOff>523875</xdr:colOff>
      <xdr:row>95</xdr:row>
      <xdr:rowOff>123825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0.79333</cdr:x>
      <cdr:y>0.66667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3871913" y="21431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1100"/>
        </a:p>
        <a:p xmlns:a="http://schemas.openxmlformats.org/drawingml/2006/main">
          <a:endParaRPr lang="pt-BR" sz="1100"/>
        </a:p>
        <a:p xmlns:a="http://schemas.openxmlformats.org/drawingml/2006/main">
          <a:r>
            <a:rPr lang="pt-BR" sz="1100">
              <a:solidFill>
                <a:srgbClr val="FF0000"/>
              </a:solidFill>
            </a:rPr>
            <a:t>n=</a:t>
          </a:r>
          <a:r>
            <a:rPr lang="pt-BR" sz="1100" baseline="0">
              <a:solidFill>
                <a:srgbClr val="FF0000"/>
              </a:solidFill>
            </a:rPr>
            <a:t> 89</a:t>
          </a:r>
          <a:endParaRPr lang="pt-BR" sz="1100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0.13976</cdr:x>
      <cdr:y>0.88028</cdr:y>
    </cdr:from>
    <cdr:to>
      <cdr:x>0.34778</cdr:x>
      <cdr:y>1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614365" y="2381249"/>
          <a:ext cx="914400" cy="3238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1100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0.79333</cdr:x>
      <cdr:y>0.66667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3871913" y="21431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1100"/>
        </a:p>
        <a:p xmlns:a="http://schemas.openxmlformats.org/drawingml/2006/main">
          <a:endParaRPr lang="pt-BR" sz="1100"/>
        </a:p>
        <a:p xmlns:a="http://schemas.openxmlformats.org/drawingml/2006/main">
          <a:r>
            <a:rPr lang="pt-BR" sz="1100">
              <a:solidFill>
                <a:srgbClr val="FF0000"/>
              </a:solidFill>
            </a:rPr>
            <a:t>n=</a:t>
          </a:r>
          <a:r>
            <a:rPr lang="pt-BR" sz="1100" baseline="0">
              <a:solidFill>
                <a:srgbClr val="FF0000"/>
              </a:solidFill>
            </a:rPr>
            <a:t> 89</a:t>
          </a:r>
          <a:endParaRPr lang="pt-BR" sz="1100">
            <a:solidFill>
              <a:srgbClr val="FF0000"/>
            </a:solidFill>
          </a:endParaRP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0.79108</cdr:x>
      <cdr:y>0.66667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3967162" y="22764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1100"/>
        </a:p>
        <a:p xmlns:a="http://schemas.openxmlformats.org/drawingml/2006/main">
          <a:endParaRPr lang="pt-BR" sz="1100"/>
        </a:p>
        <a:p xmlns:a="http://schemas.openxmlformats.org/drawingml/2006/main">
          <a:endParaRPr lang="pt-BR" sz="1100"/>
        </a:p>
        <a:p xmlns:a="http://schemas.openxmlformats.org/drawingml/2006/main">
          <a:r>
            <a:rPr lang="pt-BR" sz="1100">
              <a:solidFill>
                <a:srgbClr val="FF0000"/>
              </a:solidFill>
            </a:rPr>
            <a:t>         n= 89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0.8</cdr:x>
      <cdr:y>0.66667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3767138" y="22288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1100"/>
        </a:p>
        <a:p xmlns:a="http://schemas.openxmlformats.org/drawingml/2006/main">
          <a:endParaRPr lang="pt-BR" sz="1100"/>
        </a:p>
        <a:p xmlns:a="http://schemas.openxmlformats.org/drawingml/2006/main">
          <a:r>
            <a:rPr lang="pt-BR" sz="1100"/>
            <a:t>         </a:t>
          </a:r>
          <a:r>
            <a:rPr lang="pt-BR" sz="1100">
              <a:solidFill>
                <a:srgbClr val="FF0000"/>
              </a:solidFill>
            </a:rPr>
            <a:t>n= 89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0.8</cdr:x>
      <cdr:y>0.66667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129088" y="24765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1100"/>
        </a:p>
        <a:p xmlns:a="http://schemas.openxmlformats.org/drawingml/2006/main">
          <a:endParaRPr lang="pt-BR" sz="1100"/>
        </a:p>
        <a:p xmlns:a="http://schemas.openxmlformats.org/drawingml/2006/main">
          <a:endParaRPr lang="pt-BR" sz="1100"/>
        </a:p>
        <a:p xmlns:a="http://schemas.openxmlformats.org/drawingml/2006/main">
          <a:r>
            <a:rPr lang="pt-BR" sz="1100"/>
            <a:t>          </a:t>
          </a:r>
          <a:r>
            <a:rPr lang="pt-BR" sz="1100">
              <a:solidFill>
                <a:srgbClr val="FF0000"/>
              </a:solidFill>
            </a:rPr>
            <a:t>n=</a:t>
          </a:r>
          <a:r>
            <a:rPr lang="pt-BR" sz="1100" baseline="0">
              <a:solidFill>
                <a:srgbClr val="FF0000"/>
              </a:solidFill>
            </a:rPr>
            <a:t> 89</a:t>
          </a:r>
          <a:endParaRPr lang="pt-BR" sz="1100">
            <a:solidFill>
              <a:srgbClr val="FF0000"/>
            </a:solidFill>
          </a:endParaRPr>
        </a:p>
        <a:p xmlns:a="http://schemas.openxmlformats.org/drawingml/2006/main">
          <a:endParaRPr lang="pt-BR" sz="1100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0.79639</cdr:x>
      <cdr:y>0.66667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3948113" y="2238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1100"/>
        </a:p>
        <a:p xmlns:a="http://schemas.openxmlformats.org/drawingml/2006/main">
          <a:endParaRPr lang="pt-BR" sz="1100"/>
        </a:p>
        <a:p xmlns:a="http://schemas.openxmlformats.org/drawingml/2006/main">
          <a:r>
            <a:rPr lang="pt-BR" sz="1100"/>
            <a:t>         </a:t>
          </a:r>
          <a:r>
            <a:rPr lang="pt-BR" sz="1100">
              <a:solidFill>
                <a:srgbClr val="FF0000"/>
              </a:solidFill>
            </a:rPr>
            <a:t>n= 89</a:t>
          </a:r>
        </a:p>
        <a:p xmlns:a="http://schemas.openxmlformats.org/drawingml/2006/main">
          <a:endParaRPr lang="pt-BR" sz="1100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585787</xdr:colOff>
      <xdr:row>1</xdr:row>
      <xdr:rowOff>180975</xdr:rowOff>
    </xdr:from>
    <xdr:to>
      <xdr:col>13</xdr:col>
      <xdr:colOff>9525</xdr:colOff>
      <xdr:row>15</xdr:row>
      <xdr:rowOff>19050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</xdr:colOff>
      <xdr:row>17</xdr:row>
      <xdr:rowOff>9525</xdr:rowOff>
    </xdr:from>
    <xdr:to>
      <xdr:col>13</xdr:col>
      <xdr:colOff>19050</xdr:colOff>
      <xdr:row>30</xdr:row>
      <xdr:rowOff>38100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595312</xdr:colOff>
      <xdr:row>2</xdr:row>
      <xdr:rowOff>0</xdr:rowOff>
    </xdr:from>
    <xdr:to>
      <xdr:col>20</xdr:col>
      <xdr:colOff>0</xdr:colOff>
      <xdr:row>15</xdr:row>
      <xdr:rowOff>9525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600075</xdr:colOff>
      <xdr:row>16</xdr:row>
      <xdr:rowOff>180975</xdr:rowOff>
    </xdr:from>
    <xdr:to>
      <xdr:col>20</xdr:col>
      <xdr:colOff>19050</xdr:colOff>
      <xdr:row>30</xdr:row>
      <xdr:rowOff>19050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590550</xdr:colOff>
      <xdr:row>32</xdr:row>
      <xdr:rowOff>9525</xdr:rowOff>
    </xdr:from>
    <xdr:to>
      <xdr:col>13</xdr:col>
      <xdr:colOff>19050</xdr:colOff>
      <xdr:row>44</xdr:row>
      <xdr:rowOff>171450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566737</xdr:colOff>
      <xdr:row>31</xdr:row>
      <xdr:rowOff>180975</xdr:rowOff>
    </xdr:from>
    <xdr:to>
      <xdr:col>19</xdr:col>
      <xdr:colOff>561975</xdr:colOff>
      <xdr:row>44</xdr:row>
      <xdr:rowOff>180975</xdr:rowOff>
    </xdr:to>
    <xdr:graphicFrame macro="">
      <xdr:nvGraphicFramePr>
        <xdr:cNvPr id="12" name="Gráfico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0.03021</cdr:x>
      <cdr:y>0.86458</cdr:y>
    </cdr:from>
    <cdr:to>
      <cdr:x>0.31146</cdr:x>
      <cdr:y>1</cdr:y>
    </cdr:to>
    <cdr:sp macro="" textlink="">
      <cdr:nvSpPr>
        <cdr:cNvPr id="4" name="CaixaDeTexto 3"/>
        <cdr:cNvSpPr txBox="1"/>
      </cdr:nvSpPr>
      <cdr:spPr>
        <a:xfrm xmlns:a="http://schemas.openxmlformats.org/drawingml/2006/main">
          <a:off x="138113" y="2371724"/>
          <a:ext cx="1285875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1100"/>
        </a:p>
      </cdr:txBody>
    </cdr:sp>
  </cdr:relSizeAnchor>
  <cdr:relSizeAnchor xmlns:cdr="http://schemas.openxmlformats.org/drawingml/2006/chartDrawing">
    <cdr:from>
      <cdr:x>0.01515</cdr:x>
      <cdr:y>0.91883</cdr:y>
    </cdr:from>
    <cdr:to>
      <cdr:x>0.27604</cdr:x>
      <cdr:y>1</cdr:y>
    </cdr:to>
    <cdr:sp macro="" textlink="">
      <cdr:nvSpPr>
        <cdr:cNvPr id="5" name="CaixaDeTexto 4"/>
        <cdr:cNvSpPr txBox="1"/>
      </cdr:nvSpPr>
      <cdr:spPr>
        <a:xfrm xmlns:a="http://schemas.openxmlformats.org/drawingml/2006/main">
          <a:off x="66675" y="2861857"/>
          <a:ext cx="1148053" cy="2528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1100" b="1"/>
            <a:t>  n= 89</a:t>
          </a: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13</xdr:row>
      <xdr:rowOff>0</xdr:rowOff>
    </xdr:from>
    <xdr:to>
      <xdr:col>9</xdr:col>
      <xdr:colOff>304800</xdr:colOff>
      <xdr:row>27</xdr:row>
      <xdr:rowOff>76200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8</xdr:col>
      <xdr:colOff>304800</xdr:colOff>
      <xdr:row>21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304800</xdr:colOff>
      <xdr:row>18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0.02962</cdr:x>
      <cdr:y>0.91277</cdr:y>
    </cdr:from>
    <cdr:to>
      <cdr:x>0.20735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38113" y="2790826"/>
          <a:ext cx="828654" cy="2666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1100" b="1"/>
            <a:t>n=</a:t>
          </a:r>
          <a:r>
            <a:rPr lang="pt-BR" sz="1100" b="1" baseline="0"/>
            <a:t> 89</a:t>
          </a:r>
          <a:endParaRPr lang="pt-BR" sz="1100" b="1"/>
        </a:p>
      </cdr:txBody>
    </cdr:sp>
  </cdr:relSizeAnchor>
  <cdr:relSizeAnchor xmlns:cdr="http://schemas.openxmlformats.org/drawingml/2006/chartDrawing">
    <cdr:from>
      <cdr:x>0</cdr:x>
      <cdr:y>0.85047</cdr:y>
    </cdr:from>
    <cdr:to>
      <cdr:x>0.17263</cdr:x>
      <cdr:y>1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0" y="2600325"/>
          <a:ext cx="804863" cy="4571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0.01629</cdr:x>
      <cdr:y>0.90064</cdr:y>
    </cdr:from>
    <cdr:to>
      <cdr:x>0.14053</cdr:x>
      <cdr:y>1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6202" y="2676525"/>
          <a:ext cx="581022" cy="295274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0.01965</cdr:x>
      <cdr:y>0.87859</cdr:y>
    </cdr:from>
    <cdr:to>
      <cdr:x>0.14595</cdr:x>
      <cdr:y>0.98437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5725" y="2619375"/>
          <a:ext cx="550969" cy="315366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0.01408</cdr:x>
      <cdr:y>0.90549</cdr:y>
    </cdr:from>
    <cdr:to>
      <cdr:x>0.1328</cdr:x>
      <cdr:y>0.99196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6676" y="2828924"/>
          <a:ext cx="561974" cy="270155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0.01545</cdr:x>
      <cdr:y>0.9023</cdr:y>
    </cdr:from>
    <cdr:to>
      <cdr:x>0.13883</cdr:x>
      <cdr:y>1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7853" y="2758796"/>
          <a:ext cx="541748" cy="298730"/>
        </a:xfrm>
        <a:prstGeom xmlns:a="http://schemas.openxmlformats.org/drawingml/2006/main" prst="rect">
          <a:avLst/>
        </a:prstGeom>
      </cdr:spPr>
    </cdr:pic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0.86771</cdr:x>
      <cdr:y>0.87847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3967162" y="2409824"/>
          <a:ext cx="604837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1100" b="1"/>
            <a:t>n=</a:t>
          </a:r>
          <a:r>
            <a:rPr lang="pt-BR" sz="1100" b="1" baseline="0"/>
            <a:t> 89</a:t>
          </a:r>
          <a:endParaRPr lang="pt-BR" sz="1100" b="1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0.45084</cdr:x>
      <cdr:y>0.21774</cdr:y>
    </cdr:from>
    <cdr:to>
      <cdr:x>0.71223</cdr:x>
      <cdr:y>0.60081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790700" y="514349"/>
          <a:ext cx="1038225" cy="904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1100"/>
        </a:p>
        <a:p xmlns:a="http://schemas.openxmlformats.org/drawingml/2006/main">
          <a:endParaRPr lang="pt-BR" sz="1100"/>
        </a:p>
        <a:p xmlns:a="http://schemas.openxmlformats.org/drawingml/2006/main">
          <a:endParaRPr lang="pt-BR" sz="1100"/>
        </a:p>
        <a:p xmlns:a="http://schemas.openxmlformats.org/drawingml/2006/main">
          <a:r>
            <a:rPr lang="pt-BR" sz="1400">
              <a:solidFill>
                <a:srgbClr val="FF0000"/>
              </a:solidFill>
            </a:rPr>
            <a:t>          </a:t>
          </a:r>
          <a:r>
            <a:rPr lang="pt-BR" sz="1400" b="1">
              <a:solidFill>
                <a:srgbClr val="FF0000"/>
              </a:solidFill>
            </a:rPr>
            <a:t>n=89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1"/>
  <sheetViews>
    <sheetView topLeftCell="E133" workbookViewId="0">
      <selection activeCell="L105" sqref="L105:Q108"/>
    </sheetView>
  </sheetViews>
  <sheetFormatPr defaultRowHeight="15" x14ac:dyDescent="0.25"/>
  <cols>
    <col min="3" max="3" width="11.85546875" customWidth="1"/>
    <col min="5" max="5" width="21.42578125" customWidth="1"/>
    <col min="6" max="6" width="13.28515625" customWidth="1"/>
    <col min="9" max="9" width="7" customWidth="1"/>
    <col min="10" max="10" width="13.140625" customWidth="1"/>
    <col min="12" max="12" width="21.85546875" customWidth="1"/>
    <col min="17" max="17" width="14.140625" customWidth="1"/>
  </cols>
  <sheetData>
    <row r="1" spans="1:15" x14ac:dyDescent="0.25">
      <c r="C1" s="7" t="s">
        <v>19</v>
      </c>
    </row>
    <row r="2" spans="1:15" x14ac:dyDescent="0.25">
      <c r="A2" s="1" t="s">
        <v>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8</v>
      </c>
    </row>
    <row r="3" spans="1:15" x14ac:dyDescent="0.25">
      <c r="B3" s="3">
        <f>50/89</f>
        <v>0.5617977528089888</v>
      </c>
      <c r="C3" s="3">
        <f>27/89</f>
        <v>0.30337078651685395</v>
      </c>
      <c r="D3" s="3">
        <f>4/89</f>
        <v>4.49438202247191E-2</v>
      </c>
      <c r="E3" s="3">
        <v>0</v>
      </c>
      <c r="F3" s="3">
        <f>8/89</f>
        <v>8.98876404494382E-2</v>
      </c>
    </row>
    <row r="4" spans="1:15" x14ac:dyDescent="0.25">
      <c r="B4" s="6">
        <v>50</v>
      </c>
      <c r="C4" s="6">
        <v>27</v>
      </c>
      <c r="D4" s="6">
        <v>4</v>
      </c>
      <c r="E4" s="6">
        <v>0</v>
      </c>
      <c r="F4" s="6">
        <v>8</v>
      </c>
    </row>
    <row r="5" spans="1:15" ht="14.25" customHeight="1" x14ac:dyDescent="0.25">
      <c r="A5" s="1" t="s">
        <v>5</v>
      </c>
      <c r="B5" s="1" t="s">
        <v>0</v>
      </c>
      <c r="C5" s="1" t="s">
        <v>1</v>
      </c>
      <c r="D5" s="1" t="s">
        <v>2</v>
      </c>
      <c r="E5" s="1" t="s">
        <v>3</v>
      </c>
      <c r="F5" s="1" t="s">
        <v>8</v>
      </c>
    </row>
    <row r="6" spans="1:15" x14ac:dyDescent="0.25">
      <c r="B6" s="3">
        <f>49/89</f>
        <v>0.550561797752809</v>
      </c>
      <c r="C6" s="3">
        <f>27/89</f>
        <v>0.30337078651685395</v>
      </c>
      <c r="D6" s="3">
        <f>5/89</f>
        <v>5.6179775280898875E-2</v>
      </c>
      <c r="E6" s="3">
        <f>0</f>
        <v>0</v>
      </c>
      <c r="F6" s="3">
        <f>8/89</f>
        <v>8.98876404494382E-2</v>
      </c>
    </row>
    <row r="7" spans="1:15" x14ac:dyDescent="0.25">
      <c r="B7">
        <v>49</v>
      </c>
      <c r="C7">
        <v>27</v>
      </c>
      <c r="D7">
        <v>5</v>
      </c>
      <c r="E7">
        <v>0</v>
      </c>
      <c r="F7">
        <v>8</v>
      </c>
    </row>
    <row r="8" spans="1:15" x14ac:dyDescent="0.25">
      <c r="A8" s="1" t="s">
        <v>6</v>
      </c>
      <c r="B8" s="1" t="s">
        <v>0</v>
      </c>
      <c r="C8" s="1" t="s">
        <v>1</v>
      </c>
      <c r="D8" s="1" t="s">
        <v>2</v>
      </c>
      <c r="E8" s="1" t="s">
        <v>3</v>
      </c>
      <c r="F8" s="1" t="s">
        <v>8</v>
      </c>
      <c r="O8" s="2"/>
    </row>
    <row r="9" spans="1:15" x14ac:dyDescent="0.25">
      <c r="A9" s="1"/>
      <c r="B9" s="4">
        <f>44/89</f>
        <v>0.4943820224719101</v>
      </c>
      <c r="C9" s="4">
        <f>33/89</f>
        <v>0.3707865168539326</v>
      </c>
      <c r="D9" s="4">
        <f>3/89</f>
        <v>3.3707865168539325E-2</v>
      </c>
      <c r="E9" s="4">
        <f>1/89</f>
        <v>1.1235955056179775E-2</v>
      </c>
      <c r="F9" s="4">
        <f>8/89</f>
        <v>8.98876404494382E-2</v>
      </c>
      <c r="O9" s="2"/>
    </row>
    <row r="10" spans="1:15" x14ac:dyDescent="0.25">
      <c r="B10" s="5">
        <v>44</v>
      </c>
      <c r="C10" s="5">
        <v>33</v>
      </c>
      <c r="D10" s="5">
        <v>3</v>
      </c>
      <c r="E10" s="5">
        <v>1</v>
      </c>
      <c r="F10" s="5">
        <v>8</v>
      </c>
    </row>
    <row r="11" spans="1:15" x14ac:dyDescent="0.25">
      <c r="A11" s="1" t="s">
        <v>7</v>
      </c>
      <c r="B11" s="1" t="s">
        <v>0</v>
      </c>
      <c r="C11" s="1" t="s">
        <v>1</v>
      </c>
      <c r="D11" s="1" t="s">
        <v>2</v>
      </c>
      <c r="E11" s="1" t="s">
        <v>3</v>
      </c>
      <c r="F11" s="1" t="s">
        <v>8</v>
      </c>
    </row>
    <row r="12" spans="1:15" x14ac:dyDescent="0.25">
      <c r="B12" s="3">
        <f>19/89</f>
        <v>0.21348314606741572</v>
      </c>
      <c r="C12" s="3">
        <f>33/89</f>
        <v>0.3707865168539326</v>
      </c>
      <c r="D12" s="3">
        <f>20/89</f>
        <v>0.2247191011235955</v>
      </c>
      <c r="E12" s="3">
        <f>8/89</f>
        <v>8.98876404494382E-2</v>
      </c>
      <c r="F12" s="3">
        <f>9/89</f>
        <v>0.10112359550561797</v>
      </c>
    </row>
    <row r="13" spans="1:15" x14ac:dyDescent="0.25">
      <c r="B13">
        <v>19</v>
      </c>
      <c r="C13">
        <v>33</v>
      </c>
      <c r="D13">
        <v>20</v>
      </c>
      <c r="E13">
        <v>8</v>
      </c>
      <c r="F13">
        <v>9</v>
      </c>
    </row>
    <row r="14" spans="1:15" x14ac:dyDescent="0.25">
      <c r="A14" s="1" t="s">
        <v>9</v>
      </c>
      <c r="B14" s="1" t="s">
        <v>0</v>
      </c>
      <c r="C14" s="1" t="s">
        <v>1</v>
      </c>
      <c r="D14" s="1" t="s">
        <v>2</v>
      </c>
      <c r="E14" s="1" t="s">
        <v>3</v>
      </c>
      <c r="F14" s="1" t="s">
        <v>8</v>
      </c>
    </row>
    <row r="15" spans="1:15" x14ac:dyDescent="0.25">
      <c r="B15" s="3">
        <f>41/89</f>
        <v>0.4606741573033708</v>
      </c>
      <c r="C15" s="3">
        <f>36/89</f>
        <v>0.4044943820224719</v>
      </c>
      <c r="D15" s="3">
        <f>4/89</f>
        <v>4.49438202247191E-2</v>
      </c>
      <c r="E15" s="3">
        <f>0/89</f>
        <v>0</v>
      </c>
      <c r="F15" s="3">
        <f>8/89</f>
        <v>8.98876404494382E-2</v>
      </c>
    </row>
    <row r="16" spans="1:15" x14ac:dyDescent="0.25">
      <c r="B16">
        <v>41</v>
      </c>
      <c r="C16">
        <v>36</v>
      </c>
      <c r="D16">
        <v>4</v>
      </c>
      <c r="E16">
        <v>0</v>
      </c>
      <c r="F16">
        <v>8</v>
      </c>
    </row>
    <row r="17" spans="1:24" x14ac:dyDescent="0.25">
      <c r="A17" s="1" t="s">
        <v>10</v>
      </c>
      <c r="B17" t="s">
        <v>11</v>
      </c>
      <c r="C17" t="s">
        <v>12</v>
      </c>
      <c r="D17" t="s">
        <v>13</v>
      </c>
      <c r="E17" t="s">
        <v>8</v>
      </c>
    </row>
    <row r="18" spans="1:24" x14ac:dyDescent="0.25">
      <c r="B18" s="3">
        <f>19/89</f>
        <v>0.21348314606741572</v>
      </c>
      <c r="C18" s="3">
        <f>33/89</f>
        <v>0.3707865168539326</v>
      </c>
      <c r="D18" s="3">
        <v>0</v>
      </c>
      <c r="E18" s="3">
        <f>8/89</f>
        <v>8.98876404494382E-2</v>
      </c>
    </row>
    <row r="19" spans="1:24" x14ac:dyDescent="0.25">
      <c r="B19">
        <v>69</v>
      </c>
      <c r="C19">
        <v>9</v>
      </c>
      <c r="D19">
        <v>0</v>
      </c>
      <c r="E19">
        <v>11</v>
      </c>
      <c r="G19" s="13" t="s">
        <v>4</v>
      </c>
      <c r="H19" s="10" t="s">
        <v>20</v>
      </c>
      <c r="I19" s="11"/>
      <c r="J19" s="11"/>
      <c r="K19" s="11"/>
      <c r="L19" s="11"/>
      <c r="M19" s="11"/>
      <c r="N19" s="11"/>
      <c r="P19" s="13" t="s">
        <v>5</v>
      </c>
      <c r="Q19" s="10" t="s">
        <v>14</v>
      </c>
      <c r="R19" s="11"/>
      <c r="S19" s="11"/>
      <c r="T19" s="11"/>
      <c r="U19" s="11"/>
      <c r="V19" s="11"/>
      <c r="W19" s="11"/>
      <c r="X19" s="11"/>
    </row>
    <row r="38" spans="7:24" x14ac:dyDescent="0.25">
      <c r="G38" s="13" t="s">
        <v>6</v>
      </c>
      <c r="H38" s="10" t="s">
        <v>15</v>
      </c>
      <c r="I38" s="11"/>
      <c r="J38" s="11"/>
      <c r="K38" s="11"/>
      <c r="L38" s="11"/>
      <c r="M38" s="11"/>
      <c r="N38" s="11"/>
      <c r="P38" s="13" t="s">
        <v>7</v>
      </c>
      <c r="Q38" s="10" t="s">
        <v>16</v>
      </c>
      <c r="R38" s="11"/>
      <c r="S38" s="11"/>
      <c r="T38" s="11"/>
      <c r="U38" s="11"/>
      <c r="V38" s="11"/>
      <c r="W38" s="11"/>
      <c r="X38" s="12"/>
    </row>
    <row r="58" spans="7:24" x14ac:dyDescent="0.25">
      <c r="G58" s="13" t="s">
        <v>9</v>
      </c>
      <c r="H58" s="10" t="s">
        <v>17</v>
      </c>
      <c r="I58" s="11"/>
      <c r="J58" s="11"/>
      <c r="K58" s="11"/>
      <c r="L58" s="11"/>
      <c r="M58" s="11"/>
      <c r="N58" s="11"/>
      <c r="P58" s="13" t="s">
        <v>10</v>
      </c>
      <c r="Q58" s="10" t="s">
        <v>18</v>
      </c>
      <c r="R58" s="11"/>
      <c r="S58" s="11"/>
      <c r="T58" s="11"/>
      <c r="U58" s="11"/>
      <c r="V58" s="11"/>
      <c r="W58" s="11"/>
      <c r="X58" s="11"/>
    </row>
    <row r="76" spans="10:18" x14ac:dyDescent="0.25">
      <c r="J76" s="13" t="s">
        <v>4</v>
      </c>
      <c r="K76" s="10" t="s">
        <v>20</v>
      </c>
      <c r="L76" s="11"/>
      <c r="M76" s="11"/>
      <c r="N76" s="11"/>
      <c r="O76" s="11"/>
      <c r="P76" s="11"/>
      <c r="Q76" s="11"/>
      <c r="R76" s="11"/>
    </row>
    <row r="77" spans="10:18" x14ac:dyDescent="0.25">
      <c r="J77" s="13" t="s">
        <v>5</v>
      </c>
      <c r="K77" s="10" t="s">
        <v>14</v>
      </c>
      <c r="L77" s="11"/>
      <c r="M77" s="11"/>
      <c r="N77" s="11"/>
      <c r="O77" s="11"/>
      <c r="P77" s="11"/>
      <c r="Q77" s="11"/>
      <c r="R77" s="11"/>
    </row>
    <row r="78" spans="10:18" x14ac:dyDescent="0.25">
      <c r="J78" s="13" t="s">
        <v>6</v>
      </c>
      <c r="K78" s="10" t="s">
        <v>15</v>
      </c>
      <c r="L78" s="11"/>
      <c r="M78" s="11"/>
      <c r="N78" s="11"/>
      <c r="O78" s="11"/>
      <c r="P78" s="11"/>
      <c r="Q78" s="11"/>
    </row>
    <row r="79" spans="10:18" x14ac:dyDescent="0.25">
      <c r="J79" s="13" t="s">
        <v>7</v>
      </c>
      <c r="K79" s="10" t="s">
        <v>16</v>
      </c>
      <c r="L79" s="11"/>
      <c r="M79" s="11"/>
      <c r="N79" s="11"/>
      <c r="O79" s="11"/>
      <c r="P79" s="11"/>
      <c r="Q79" s="11"/>
      <c r="R79" s="12"/>
    </row>
    <row r="80" spans="10:18" x14ac:dyDescent="0.25">
      <c r="J80" s="13" t="s">
        <v>9</v>
      </c>
      <c r="K80" s="10" t="s">
        <v>17</v>
      </c>
      <c r="L80" s="11"/>
      <c r="M80" s="11"/>
      <c r="N80" s="11"/>
      <c r="O80" s="11"/>
      <c r="P80" s="11"/>
      <c r="Q80" s="11"/>
      <c r="R80" s="11"/>
    </row>
    <row r="81" spans="10:18" x14ac:dyDescent="0.25">
      <c r="J81" s="13" t="s">
        <v>10</v>
      </c>
      <c r="K81" s="10" t="s">
        <v>18</v>
      </c>
      <c r="L81" s="11"/>
      <c r="M81" s="11"/>
      <c r="N81" s="11"/>
      <c r="O81" s="11"/>
      <c r="P81" s="11"/>
      <c r="Q81" s="11"/>
      <c r="R81" s="11"/>
    </row>
    <row r="105" spans="5:17" x14ac:dyDescent="0.25">
      <c r="E105" s="7"/>
      <c r="F105" s="1" t="s">
        <v>0</v>
      </c>
      <c r="G105" s="1" t="s">
        <v>1</v>
      </c>
      <c r="H105" s="17" t="s">
        <v>2</v>
      </c>
      <c r="I105" s="1" t="s">
        <v>3</v>
      </c>
      <c r="J105" s="1" t="s">
        <v>8</v>
      </c>
      <c r="L105" s="7"/>
      <c r="M105" s="1" t="s">
        <v>0</v>
      </c>
      <c r="N105" s="1" t="s">
        <v>1</v>
      </c>
      <c r="O105" s="17" t="s">
        <v>2</v>
      </c>
      <c r="P105" s="1" t="s">
        <v>3</v>
      </c>
      <c r="Q105" s="1" t="s">
        <v>8</v>
      </c>
    </row>
    <row r="106" spans="5:17" x14ac:dyDescent="0.25">
      <c r="E106" s="14" t="s">
        <v>21</v>
      </c>
      <c r="F106" s="1">
        <v>29</v>
      </c>
      <c r="G106" s="1">
        <v>35</v>
      </c>
      <c r="H106" s="1">
        <v>3</v>
      </c>
      <c r="I106" s="1">
        <v>0</v>
      </c>
      <c r="J106" s="1">
        <v>7</v>
      </c>
      <c r="L106" s="14" t="s">
        <v>21</v>
      </c>
      <c r="M106" s="4">
        <v>0.33</v>
      </c>
      <c r="N106" s="4">
        <v>0.39</v>
      </c>
      <c r="O106" s="4">
        <v>3.5000000000000003E-2</v>
      </c>
      <c r="P106" s="1">
        <v>0</v>
      </c>
      <c r="Q106" s="4">
        <v>0.08</v>
      </c>
    </row>
    <row r="107" spans="5:17" x14ac:dyDescent="0.25">
      <c r="E107" t="s">
        <v>22</v>
      </c>
      <c r="F107" s="1">
        <v>11</v>
      </c>
      <c r="G107" s="1">
        <v>1</v>
      </c>
      <c r="H107" s="1">
        <v>0</v>
      </c>
      <c r="I107" s="1">
        <v>0</v>
      </c>
      <c r="J107" s="1">
        <v>1</v>
      </c>
      <c r="L107" t="s">
        <v>22</v>
      </c>
      <c r="M107" s="4">
        <v>0.125</v>
      </c>
      <c r="N107" s="4">
        <v>0.01</v>
      </c>
      <c r="O107" s="1">
        <v>0</v>
      </c>
      <c r="P107" s="1">
        <v>0</v>
      </c>
      <c r="Q107" s="4">
        <v>0.01</v>
      </c>
    </row>
    <row r="108" spans="5:17" x14ac:dyDescent="0.25">
      <c r="E108" t="s">
        <v>23</v>
      </c>
      <c r="F108" s="1">
        <v>1</v>
      </c>
      <c r="G108" s="1">
        <v>0</v>
      </c>
      <c r="H108" s="1">
        <v>1</v>
      </c>
      <c r="I108" s="1">
        <v>0</v>
      </c>
      <c r="J108" s="1">
        <v>0</v>
      </c>
      <c r="L108" t="s">
        <v>23</v>
      </c>
      <c r="M108" s="4">
        <v>0.01</v>
      </c>
      <c r="N108" s="1">
        <v>0</v>
      </c>
      <c r="O108" s="4">
        <v>0.01</v>
      </c>
      <c r="P108" s="1">
        <v>0</v>
      </c>
      <c r="Q108" s="1">
        <v>0</v>
      </c>
    </row>
    <row r="112" spans="5:17" x14ac:dyDescent="0.25">
      <c r="E112" s="7"/>
      <c r="F112" s="1" t="s">
        <v>0</v>
      </c>
      <c r="G112" s="1" t="s">
        <v>1</v>
      </c>
      <c r="H112" s="17" t="s">
        <v>2</v>
      </c>
      <c r="I112" s="1" t="s">
        <v>3</v>
      </c>
      <c r="J112" s="1" t="s">
        <v>8</v>
      </c>
    </row>
    <row r="113" spans="5:10" x14ac:dyDescent="0.25">
      <c r="E113" s="14" t="s">
        <v>21</v>
      </c>
      <c r="F113" s="4"/>
      <c r="G113" s="4">
        <v>0.39</v>
      </c>
      <c r="H113" s="4">
        <v>3.4000000000000002E-2</v>
      </c>
      <c r="I113" s="1">
        <v>0</v>
      </c>
      <c r="J113" s="4">
        <v>7.8E-2</v>
      </c>
    </row>
    <row r="114" spans="5:10" x14ac:dyDescent="0.25">
      <c r="E114" t="s">
        <v>22</v>
      </c>
      <c r="F114" s="1">
        <v>11</v>
      </c>
      <c r="G114" s="1">
        <v>1</v>
      </c>
      <c r="H114" s="1">
        <v>0</v>
      </c>
      <c r="I114" s="1">
        <v>0</v>
      </c>
      <c r="J114" s="1">
        <v>1</v>
      </c>
    </row>
    <row r="115" spans="5:10" x14ac:dyDescent="0.25">
      <c r="E115" t="s">
        <v>23</v>
      </c>
      <c r="F115" s="1">
        <v>1</v>
      </c>
      <c r="G115" s="1">
        <v>0</v>
      </c>
      <c r="H115" s="1">
        <v>1</v>
      </c>
      <c r="I115" s="1">
        <v>0</v>
      </c>
      <c r="J115" s="1">
        <v>0</v>
      </c>
    </row>
    <row r="118" spans="5:10" x14ac:dyDescent="0.25">
      <c r="E118" s="7" t="s">
        <v>9</v>
      </c>
      <c r="F118" s="1" t="s">
        <v>0</v>
      </c>
      <c r="G118" s="1" t="s">
        <v>1</v>
      </c>
      <c r="H118" s="1" t="s">
        <v>2</v>
      </c>
      <c r="I118" t="s">
        <v>3</v>
      </c>
      <c r="J118" s="1" t="s">
        <v>8</v>
      </c>
    </row>
    <row r="119" spans="5:10" x14ac:dyDescent="0.25">
      <c r="E119" s="14" t="s">
        <v>21</v>
      </c>
      <c r="F119" s="1">
        <v>29</v>
      </c>
      <c r="G119" s="1">
        <v>35</v>
      </c>
      <c r="H119" s="1">
        <v>3</v>
      </c>
      <c r="I119">
        <v>0</v>
      </c>
      <c r="J119" s="1">
        <v>7</v>
      </c>
    </row>
    <row r="120" spans="5:10" x14ac:dyDescent="0.25">
      <c r="E120" t="s">
        <v>22</v>
      </c>
      <c r="F120" s="1">
        <v>11</v>
      </c>
      <c r="G120" s="1">
        <v>1</v>
      </c>
      <c r="H120" s="1">
        <v>0</v>
      </c>
      <c r="I120">
        <v>0</v>
      </c>
      <c r="J120" s="1">
        <v>1</v>
      </c>
    </row>
    <row r="121" spans="5:10" x14ac:dyDescent="0.25">
      <c r="E121" t="s">
        <v>23</v>
      </c>
      <c r="F121" s="1">
        <v>1</v>
      </c>
      <c r="G121" s="1">
        <v>0</v>
      </c>
      <c r="H121" s="1">
        <v>1</v>
      </c>
      <c r="I121">
        <v>0</v>
      </c>
      <c r="J121" s="1"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Header>&amp;CNº AVALIAÇÕES= 89Nº CLIENTES= 77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topLeftCell="A94" workbookViewId="0">
      <selection activeCell="H40" sqref="H40:M43"/>
    </sheetView>
  </sheetViews>
  <sheetFormatPr defaultRowHeight="15" x14ac:dyDescent="0.25"/>
  <cols>
    <col min="6" max="6" width="13.28515625" customWidth="1"/>
    <col min="7" max="7" width="16.42578125" customWidth="1"/>
    <col min="8" max="8" width="32.140625" customWidth="1"/>
    <col min="10" max="10" width="11.42578125" customWidth="1"/>
    <col min="12" max="12" width="13.28515625" customWidth="1"/>
    <col min="13" max="13" width="14.7109375" customWidth="1"/>
  </cols>
  <sheetData>
    <row r="1" spans="1:14" x14ac:dyDescent="0.25">
      <c r="C1" s="7" t="s">
        <v>19</v>
      </c>
    </row>
    <row r="2" spans="1:14" x14ac:dyDescent="0.25">
      <c r="A2" s="1" t="s">
        <v>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8</v>
      </c>
    </row>
    <row r="3" spans="1:14" x14ac:dyDescent="0.25">
      <c r="B3" s="3">
        <f>50/89</f>
        <v>0.5617977528089888</v>
      </c>
      <c r="C3" s="3">
        <f>27/89</f>
        <v>0.30337078651685395</v>
      </c>
      <c r="D3" s="3">
        <f>4/89</f>
        <v>4.49438202247191E-2</v>
      </c>
      <c r="E3" s="3">
        <v>0</v>
      </c>
      <c r="F3" s="3">
        <f>8/89</f>
        <v>8.98876404494382E-2</v>
      </c>
    </row>
    <row r="4" spans="1:14" x14ac:dyDescent="0.25">
      <c r="B4" s="6">
        <v>50</v>
      </c>
      <c r="C4" s="6">
        <v>27</v>
      </c>
      <c r="D4" s="6">
        <v>4</v>
      </c>
      <c r="E4" s="6">
        <v>0</v>
      </c>
      <c r="F4" s="6">
        <v>8</v>
      </c>
      <c r="H4" s="13"/>
      <c r="I4" s="1"/>
    </row>
    <row r="5" spans="1:14" x14ac:dyDescent="0.25">
      <c r="A5" s="1" t="s">
        <v>5</v>
      </c>
      <c r="B5" s="1" t="s">
        <v>0</v>
      </c>
      <c r="C5" s="1" t="s">
        <v>1</v>
      </c>
      <c r="D5" s="1" t="s">
        <v>2</v>
      </c>
      <c r="E5" s="1" t="s">
        <v>3</v>
      </c>
      <c r="F5" s="1" t="s">
        <v>8</v>
      </c>
      <c r="G5" s="1"/>
      <c r="H5" s="13" t="s">
        <v>4</v>
      </c>
      <c r="I5" s="10" t="s">
        <v>20</v>
      </c>
      <c r="J5" s="11"/>
      <c r="K5" s="11"/>
      <c r="L5" s="11"/>
      <c r="M5" s="11"/>
      <c r="N5" s="11"/>
    </row>
    <row r="6" spans="1:14" x14ac:dyDescent="0.25">
      <c r="B6" s="3">
        <f>49/89</f>
        <v>0.550561797752809</v>
      </c>
      <c r="C6" s="3">
        <f>27/89</f>
        <v>0.30337078651685395</v>
      </c>
      <c r="D6" s="3">
        <f>5/89</f>
        <v>5.6179775280898875E-2</v>
      </c>
      <c r="E6" s="3">
        <f>0</f>
        <v>0</v>
      </c>
      <c r="F6" s="3">
        <f>8/89</f>
        <v>8.98876404494382E-2</v>
      </c>
      <c r="H6" s="13" t="s">
        <v>5</v>
      </c>
      <c r="I6" s="10" t="s">
        <v>14</v>
      </c>
      <c r="J6" s="11"/>
      <c r="K6" s="11"/>
      <c r="L6" s="11"/>
      <c r="M6" s="11"/>
      <c r="N6" s="11"/>
    </row>
    <row r="7" spans="1:14" x14ac:dyDescent="0.25">
      <c r="B7">
        <v>49</v>
      </c>
      <c r="C7">
        <v>27</v>
      </c>
      <c r="D7">
        <v>5</v>
      </c>
      <c r="E7">
        <v>0</v>
      </c>
      <c r="F7">
        <v>8</v>
      </c>
      <c r="H7" s="13" t="s">
        <v>6</v>
      </c>
      <c r="I7" s="10" t="s">
        <v>15</v>
      </c>
      <c r="J7" s="11"/>
      <c r="K7" s="11"/>
      <c r="L7" s="11"/>
      <c r="M7" s="11"/>
      <c r="N7" s="11"/>
    </row>
    <row r="8" spans="1:14" x14ac:dyDescent="0.25">
      <c r="A8" s="1" t="s">
        <v>6</v>
      </c>
      <c r="B8" s="1" t="s">
        <v>0</v>
      </c>
      <c r="C8" s="1" t="s">
        <v>1</v>
      </c>
      <c r="D8" s="1" t="s">
        <v>2</v>
      </c>
      <c r="E8" s="1" t="s">
        <v>3</v>
      </c>
      <c r="F8" s="1" t="s">
        <v>8</v>
      </c>
      <c r="H8" s="13" t="s">
        <v>7</v>
      </c>
      <c r="I8" s="10" t="s">
        <v>16</v>
      </c>
      <c r="J8" s="11"/>
      <c r="K8" s="11"/>
      <c r="L8" s="11"/>
      <c r="M8" s="11"/>
      <c r="N8" s="11"/>
    </row>
    <row r="9" spans="1:14" x14ac:dyDescent="0.25">
      <c r="A9" s="1"/>
      <c r="B9" s="4">
        <f>44/89</f>
        <v>0.4943820224719101</v>
      </c>
      <c r="C9" s="4">
        <f>33/89</f>
        <v>0.3707865168539326</v>
      </c>
      <c r="D9" s="4">
        <f>3/89</f>
        <v>3.3707865168539325E-2</v>
      </c>
      <c r="E9" s="4">
        <f>1/89</f>
        <v>1.1235955056179775E-2</v>
      </c>
      <c r="F9" s="4">
        <f>8/89</f>
        <v>8.98876404494382E-2</v>
      </c>
      <c r="H9" s="13" t="s">
        <v>9</v>
      </c>
      <c r="I9" s="10" t="s">
        <v>17</v>
      </c>
      <c r="J9" s="11"/>
      <c r="K9" s="11"/>
      <c r="L9" s="11"/>
      <c r="M9" s="11"/>
      <c r="N9" s="11"/>
    </row>
    <row r="10" spans="1:14" x14ac:dyDescent="0.25">
      <c r="B10" s="5">
        <v>44</v>
      </c>
      <c r="C10" s="5">
        <v>33</v>
      </c>
      <c r="D10" s="5">
        <v>3</v>
      </c>
      <c r="E10" s="5">
        <v>1</v>
      </c>
      <c r="F10" s="5">
        <v>8</v>
      </c>
      <c r="H10" s="13" t="s">
        <v>10</v>
      </c>
      <c r="I10" s="10" t="s">
        <v>18</v>
      </c>
      <c r="J10" s="11"/>
      <c r="K10" s="11"/>
      <c r="L10" s="11"/>
      <c r="M10" s="11"/>
      <c r="N10" s="11"/>
    </row>
    <row r="11" spans="1:14" x14ac:dyDescent="0.25">
      <c r="A11" s="1" t="s">
        <v>7</v>
      </c>
      <c r="B11" s="1" t="s">
        <v>0</v>
      </c>
      <c r="C11" s="1" t="s">
        <v>1</v>
      </c>
      <c r="D11" s="1" t="s">
        <v>2</v>
      </c>
      <c r="E11" s="1" t="s">
        <v>3</v>
      </c>
      <c r="F11" s="1" t="s">
        <v>8</v>
      </c>
      <c r="I11" s="1"/>
    </row>
    <row r="12" spans="1:14" x14ac:dyDescent="0.25">
      <c r="B12" s="3">
        <f>19/89</f>
        <v>0.21348314606741572</v>
      </c>
      <c r="C12" s="3">
        <f>33/89</f>
        <v>0.3707865168539326</v>
      </c>
      <c r="D12" s="3">
        <f>20/89</f>
        <v>0.2247191011235955</v>
      </c>
      <c r="E12" s="3">
        <f>8/89</f>
        <v>8.98876404494382E-2</v>
      </c>
      <c r="F12" s="3">
        <f>9/89</f>
        <v>0.10112359550561797</v>
      </c>
      <c r="I12" s="1"/>
    </row>
    <row r="13" spans="1:14" x14ac:dyDescent="0.25">
      <c r="B13">
        <v>19</v>
      </c>
      <c r="C13">
        <v>33</v>
      </c>
      <c r="D13">
        <v>20</v>
      </c>
      <c r="E13">
        <v>8</v>
      </c>
      <c r="F13">
        <v>9</v>
      </c>
    </row>
    <row r="14" spans="1:14" x14ac:dyDescent="0.25">
      <c r="A14" s="1" t="s">
        <v>9</v>
      </c>
      <c r="B14" s="1" t="s">
        <v>0</v>
      </c>
      <c r="C14" s="1" t="s">
        <v>1</v>
      </c>
      <c r="D14" s="1" t="s">
        <v>2</v>
      </c>
      <c r="E14" s="1" t="s">
        <v>3</v>
      </c>
      <c r="F14" s="1" t="s">
        <v>8</v>
      </c>
    </row>
    <row r="15" spans="1:14" x14ac:dyDescent="0.25">
      <c r="B15" s="3">
        <f>41/89</f>
        <v>0.4606741573033708</v>
      </c>
      <c r="C15" s="3">
        <f>36/89</f>
        <v>0.4044943820224719</v>
      </c>
      <c r="D15" s="3">
        <f>4/89</f>
        <v>4.49438202247191E-2</v>
      </c>
      <c r="E15" s="3">
        <f>0/89</f>
        <v>0</v>
      </c>
      <c r="F15" s="3">
        <f>8/89</f>
        <v>8.98876404494382E-2</v>
      </c>
    </row>
    <row r="16" spans="1:14" x14ac:dyDescent="0.25">
      <c r="B16">
        <v>41</v>
      </c>
      <c r="C16">
        <v>36</v>
      </c>
      <c r="D16">
        <v>4</v>
      </c>
      <c r="E16">
        <v>0</v>
      </c>
      <c r="F16">
        <v>8</v>
      </c>
    </row>
    <row r="17" spans="1:14" x14ac:dyDescent="0.25">
      <c r="A17" s="1" t="s">
        <v>10</v>
      </c>
      <c r="B17" t="s">
        <v>11</v>
      </c>
      <c r="C17" t="s">
        <v>12</v>
      </c>
      <c r="D17" t="s">
        <v>13</v>
      </c>
      <c r="E17" t="s">
        <v>8</v>
      </c>
    </row>
    <row r="18" spans="1:14" x14ac:dyDescent="0.25">
      <c r="B18" s="3">
        <f>19/89</f>
        <v>0.21348314606741572</v>
      </c>
      <c r="C18" s="3">
        <f>33/89</f>
        <v>0.3707865168539326</v>
      </c>
      <c r="D18" s="3">
        <v>0</v>
      </c>
      <c r="E18" s="3">
        <f>8/89</f>
        <v>8.98876404494382E-2</v>
      </c>
    </row>
    <row r="19" spans="1:14" x14ac:dyDescent="0.25">
      <c r="B19">
        <v>69</v>
      </c>
      <c r="C19">
        <v>9</v>
      </c>
      <c r="D19">
        <v>0</v>
      </c>
      <c r="E19">
        <v>11</v>
      </c>
    </row>
    <row r="20" spans="1:14" x14ac:dyDescent="0.25">
      <c r="H20" s="7" t="s">
        <v>4</v>
      </c>
      <c r="I20" s="1" t="s">
        <v>0</v>
      </c>
      <c r="J20" s="1" t="s">
        <v>1</v>
      </c>
      <c r="K20" s="1" t="s">
        <v>2</v>
      </c>
      <c r="L20" s="1" t="s">
        <v>3</v>
      </c>
      <c r="M20" s="1" t="s">
        <v>8</v>
      </c>
      <c r="N20" t="s">
        <v>24</v>
      </c>
    </row>
    <row r="21" spans="1:14" x14ac:dyDescent="0.25">
      <c r="H21" s="14" t="s">
        <v>21</v>
      </c>
      <c r="I21" s="1">
        <v>38</v>
      </c>
      <c r="J21" s="1">
        <v>26</v>
      </c>
      <c r="K21" s="1">
        <v>3</v>
      </c>
      <c r="L21" s="1">
        <v>0</v>
      </c>
      <c r="M21" s="1">
        <v>7</v>
      </c>
    </row>
    <row r="22" spans="1:14" x14ac:dyDescent="0.25">
      <c r="B22" s="1"/>
      <c r="C22" s="14"/>
      <c r="D22" s="1"/>
      <c r="G22" s="10"/>
      <c r="H22" t="s">
        <v>22</v>
      </c>
      <c r="I22" s="1">
        <v>11</v>
      </c>
      <c r="J22" s="1">
        <v>1</v>
      </c>
      <c r="K22" s="1">
        <v>0</v>
      </c>
      <c r="L22" s="16">
        <v>0</v>
      </c>
      <c r="M22" s="1">
        <v>1</v>
      </c>
      <c r="N22" s="11"/>
    </row>
    <row r="23" spans="1:14" x14ac:dyDescent="0.25">
      <c r="B23" s="8"/>
      <c r="D23" s="1"/>
      <c r="H23" t="s">
        <v>23</v>
      </c>
      <c r="I23" s="1">
        <v>1</v>
      </c>
      <c r="J23" s="1">
        <v>0</v>
      </c>
      <c r="K23" s="1">
        <v>1</v>
      </c>
      <c r="L23" s="1">
        <v>0</v>
      </c>
      <c r="M23" s="1">
        <v>0</v>
      </c>
    </row>
    <row r="24" spans="1:14" x14ac:dyDescent="0.25">
      <c r="B24" s="1"/>
      <c r="D24" s="1"/>
      <c r="J24" s="1"/>
    </row>
    <row r="25" spans="1:14" x14ac:dyDescent="0.25">
      <c r="B25" s="1"/>
      <c r="H25" s="7" t="s">
        <v>5</v>
      </c>
      <c r="I25" s="1" t="s">
        <v>0</v>
      </c>
      <c r="J25" s="1" t="s">
        <v>1</v>
      </c>
      <c r="K25" s="1" t="s">
        <v>2</v>
      </c>
      <c r="L25" s="1" t="s">
        <v>3</v>
      </c>
      <c r="M25" s="1" t="s">
        <v>8</v>
      </c>
      <c r="N25" t="s">
        <v>25</v>
      </c>
    </row>
    <row r="26" spans="1:14" x14ac:dyDescent="0.25">
      <c r="B26" s="1"/>
      <c r="H26" s="14" t="s">
        <v>21</v>
      </c>
      <c r="I26" s="1">
        <v>37</v>
      </c>
      <c r="J26" s="1">
        <v>26</v>
      </c>
      <c r="K26" s="1">
        <v>4</v>
      </c>
      <c r="L26" s="1">
        <v>0</v>
      </c>
      <c r="M26" s="1">
        <v>7</v>
      </c>
    </row>
    <row r="27" spans="1:14" x14ac:dyDescent="0.25">
      <c r="B27" s="9"/>
      <c r="H27" t="s">
        <v>22</v>
      </c>
      <c r="I27" s="1">
        <v>11</v>
      </c>
      <c r="J27" s="1">
        <v>1</v>
      </c>
      <c r="K27" s="1">
        <v>0</v>
      </c>
      <c r="L27" s="1">
        <v>0</v>
      </c>
      <c r="M27" s="1">
        <v>1</v>
      </c>
    </row>
    <row r="28" spans="1:14" x14ac:dyDescent="0.25">
      <c r="B28" s="1"/>
      <c r="H28" t="s">
        <v>23</v>
      </c>
      <c r="I28" s="1">
        <v>1</v>
      </c>
      <c r="J28" s="1">
        <v>0</v>
      </c>
      <c r="K28" s="1">
        <v>1</v>
      </c>
      <c r="L28" s="1">
        <v>0</v>
      </c>
      <c r="M28" s="1">
        <v>0</v>
      </c>
    </row>
    <row r="29" spans="1:14" x14ac:dyDescent="0.25">
      <c r="B29" s="1"/>
      <c r="J29" s="1"/>
    </row>
    <row r="30" spans="1:14" x14ac:dyDescent="0.25">
      <c r="B30" s="1"/>
      <c r="H30" s="7" t="s">
        <v>6</v>
      </c>
      <c r="I30" s="1" t="s">
        <v>0</v>
      </c>
      <c r="J30" s="1" t="s">
        <v>1</v>
      </c>
      <c r="K30" s="1" t="s">
        <v>2</v>
      </c>
      <c r="L30" t="s">
        <v>3</v>
      </c>
      <c r="M30" s="1" t="s">
        <v>8</v>
      </c>
      <c r="N30" t="s">
        <v>26</v>
      </c>
    </row>
    <row r="31" spans="1:14" x14ac:dyDescent="0.25">
      <c r="H31" s="14" t="s">
        <v>21</v>
      </c>
      <c r="I31" s="1">
        <v>32</v>
      </c>
      <c r="J31" s="1">
        <v>32</v>
      </c>
      <c r="K31">
        <v>3</v>
      </c>
      <c r="L31" s="1">
        <v>0</v>
      </c>
      <c r="M31" s="1">
        <v>7</v>
      </c>
    </row>
    <row r="32" spans="1:14" x14ac:dyDescent="0.25">
      <c r="H32" t="s">
        <v>22</v>
      </c>
      <c r="I32" s="1">
        <v>11</v>
      </c>
      <c r="J32" s="1">
        <v>1</v>
      </c>
      <c r="K32">
        <v>0</v>
      </c>
      <c r="L32" s="1">
        <v>0</v>
      </c>
      <c r="M32" s="1">
        <v>1</v>
      </c>
    </row>
    <row r="33" spans="8:14" x14ac:dyDescent="0.25">
      <c r="H33" t="s">
        <v>23</v>
      </c>
      <c r="I33" s="1">
        <v>1</v>
      </c>
      <c r="J33" s="1">
        <v>0</v>
      </c>
      <c r="K33">
        <v>0</v>
      </c>
      <c r="L33" s="1">
        <v>1</v>
      </c>
      <c r="M33" s="1">
        <v>0</v>
      </c>
    </row>
    <row r="35" spans="8:14" x14ac:dyDescent="0.25">
      <c r="H35" s="7" t="s">
        <v>7</v>
      </c>
      <c r="I35" s="1" t="s">
        <v>0</v>
      </c>
      <c r="J35" s="1" t="s">
        <v>1</v>
      </c>
      <c r="K35" s="1" t="s">
        <v>2</v>
      </c>
      <c r="L35" s="1" t="s">
        <v>3</v>
      </c>
      <c r="M35" s="1" t="s">
        <v>8</v>
      </c>
      <c r="N35" t="s">
        <v>27</v>
      </c>
    </row>
    <row r="36" spans="8:14" x14ac:dyDescent="0.25">
      <c r="H36" s="14" t="s">
        <v>21</v>
      </c>
      <c r="I36" s="1">
        <v>12</v>
      </c>
      <c r="J36" s="1">
        <v>27</v>
      </c>
      <c r="K36" s="1">
        <v>20</v>
      </c>
      <c r="L36">
        <v>7</v>
      </c>
      <c r="M36" s="1">
        <v>8</v>
      </c>
    </row>
    <row r="37" spans="8:14" x14ac:dyDescent="0.25">
      <c r="H37" t="s">
        <v>22</v>
      </c>
      <c r="I37" s="1">
        <v>7</v>
      </c>
      <c r="J37" s="1">
        <v>5</v>
      </c>
      <c r="K37" s="1">
        <v>0</v>
      </c>
      <c r="L37">
        <v>0</v>
      </c>
      <c r="M37" s="1">
        <v>1</v>
      </c>
    </row>
    <row r="38" spans="8:14" x14ac:dyDescent="0.25">
      <c r="H38" t="s">
        <v>23</v>
      </c>
      <c r="I38" s="1">
        <v>0</v>
      </c>
      <c r="J38" s="1">
        <v>1</v>
      </c>
      <c r="K38" s="1">
        <v>0</v>
      </c>
      <c r="L38">
        <v>1</v>
      </c>
      <c r="M38" s="1">
        <v>0</v>
      </c>
    </row>
    <row r="39" spans="8:14" x14ac:dyDescent="0.25">
      <c r="J39" s="1"/>
    </row>
    <row r="40" spans="8:14" x14ac:dyDescent="0.25">
      <c r="H40" s="7" t="s">
        <v>9</v>
      </c>
      <c r="I40" s="1" t="s">
        <v>0</v>
      </c>
      <c r="J40" s="1" t="s">
        <v>1</v>
      </c>
      <c r="K40" s="1" t="s">
        <v>2</v>
      </c>
      <c r="L40" t="s">
        <v>3</v>
      </c>
      <c r="M40" s="1" t="s">
        <v>8</v>
      </c>
      <c r="N40" t="s">
        <v>28</v>
      </c>
    </row>
    <row r="41" spans="8:14" x14ac:dyDescent="0.25">
      <c r="H41" s="14" t="s">
        <v>21</v>
      </c>
      <c r="I41" s="1">
        <v>29</v>
      </c>
      <c r="J41" s="1">
        <v>35</v>
      </c>
      <c r="K41" s="1">
        <v>3</v>
      </c>
      <c r="L41">
        <v>0</v>
      </c>
      <c r="M41" s="1">
        <v>7</v>
      </c>
    </row>
    <row r="42" spans="8:14" x14ac:dyDescent="0.25">
      <c r="H42" t="s">
        <v>22</v>
      </c>
      <c r="I42" s="1">
        <v>11</v>
      </c>
      <c r="J42" s="1">
        <v>1</v>
      </c>
      <c r="K42" s="1">
        <v>0</v>
      </c>
      <c r="L42">
        <v>0</v>
      </c>
      <c r="M42" s="1">
        <v>1</v>
      </c>
    </row>
    <row r="43" spans="8:14" x14ac:dyDescent="0.25">
      <c r="H43" t="s">
        <v>23</v>
      </c>
      <c r="I43" s="1">
        <v>1</v>
      </c>
      <c r="J43" s="1">
        <v>0</v>
      </c>
      <c r="K43" s="1">
        <v>1</v>
      </c>
      <c r="L43">
        <v>0</v>
      </c>
      <c r="M43" s="1">
        <v>0</v>
      </c>
    </row>
    <row r="45" spans="8:14" x14ac:dyDescent="0.25">
      <c r="H45" s="7" t="s">
        <v>10</v>
      </c>
      <c r="I45" s="1" t="s">
        <v>11</v>
      </c>
      <c r="J45" s="1" t="s">
        <v>12</v>
      </c>
      <c r="K45" s="1" t="s">
        <v>13</v>
      </c>
      <c r="L45" s="1" t="s">
        <v>8</v>
      </c>
    </row>
    <row r="46" spans="8:14" x14ac:dyDescent="0.25">
      <c r="H46" s="14" t="s">
        <v>21</v>
      </c>
      <c r="I46" s="1">
        <v>57</v>
      </c>
      <c r="J46" s="1">
        <v>8</v>
      </c>
      <c r="K46">
        <v>0</v>
      </c>
      <c r="L46">
        <v>9</v>
      </c>
    </row>
    <row r="47" spans="8:14" x14ac:dyDescent="0.25">
      <c r="H47" t="s">
        <v>22</v>
      </c>
      <c r="I47" s="1">
        <v>11</v>
      </c>
      <c r="J47" s="1">
        <v>0</v>
      </c>
      <c r="K47">
        <v>0</v>
      </c>
      <c r="L47">
        <v>2</v>
      </c>
    </row>
    <row r="48" spans="8:14" x14ac:dyDescent="0.25">
      <c r="H48" t="s">
        <v>23</v>
      </c>
      <c r="I48" s="1">
        <v>1</v>
      </c>
      <c r="J48" s="1">
        <v>1</v>
      </c>
      <c r="K48">
        <v>0</v>
      </c>
      <c r="L48">
        <v>0</v>
      </c>
    </row>
    <row r="51" spans="7:11" x14ac:dyDescent="0.25">
      <c r="G51" s="15" t="s">
        <v>29</v>
      </c>
      <c r="H51" s="7" t="s">
        <v>35</v>
      </c>
      <c r="I51" s="1" t="s">
        <v>0</v>
      </c>
      <c r="J51" s="1" t="s">
        <v>2</v>
      </c>
    </row>
    <row r="52" spans="7:11" x14ac:dyDescent="0.25">
      <c r="H52" s="14" t="s">
        <v>21</v>
      </c>
      <c r="I52" s="1">
        <v>38</v>
      </c>
      <c r="J52" s="1">
        <v>3</v>
      </c>
    </row>
    <row r="53" spans="7:11" x14ac:dyDescent="0.25">
      <c r="H53" t="s">
        <v>22</v>
      </c>
      <c r="I53" s="1">
        <v>0</v>
      </c>
      <c r="J53" s="1">
        <v>0</v>
      </c>
    </row>
    <row r="54" spans="7:11" x14ac:dyDescent="0.25">
      <c r="H54" t="s">
        <v>23</v>
      </c>
      <c r="I54" s="1">
        <v>1</v>
      </c>
      <c r="J54" s="1">
        <v>1</v>
      </c>
    </row>
    <row r="55" spans="7:11" x14ac:dyDescent="0.25">
      <c r="J55" s="1"/>
    </row>
    <row r="56" spans="7:11" x14ac:dyDescent="0.25">
      <c r="H56" s="7" t="s">
        <v>30</v>
      </c>
      <c r="I56" s="1" t="s">
        <v>0</v>
      </c>
      <c r="J56" s="1" t="s">
        <v>2</v>
      </c>
    </row>
    <row r="57" spans="7:11" x14ac:dyDescent="0.25">
      <c r="H57" s="14" t="s">
        <v>21</v>
      </c>
      <c r="I57" s="1">
        <v>37</v>
      </c>
      <c r="J57" s="1">
        <v>4</v>
      </c>
    </row>
    <row r="58" spans="7:11" x14ac:dyDescent="0.25">
      <c r="H58" t="s">
        <v>22</v>
      </c>
      <c r="I58" s="1">
        <v>11</v>
      </c>
      <c r="J58" s="1">
        <v>0</v>
      </c>
    </row>
    <row r="59" spans="7:11" x14ac:dyDescent="0.25">
      <c r="H59" t="s">
        <v>23</v>
      </c>
      <c r="I59" s="1">
        <v>1</v>
      </c>
      <c r="J59" s="1">
        <v>1</v>
      </c>
    </row>
    <row r="60" spans="7:11" x14ac:dyDescent="0.25">
      <c r="I60" s="11"/>
    </row>
    <row r="61" spans="7:11" x14ac:dyDescent="0.25">
      <c r="H61" s="7" t="s">
        <v>31</v>
      </c>
      <c r="I61" s="1" t="s">
        <v>0</v>
      </c>
      <c r="J61" s="1" t="s">
        <v>2</v>
      </c>
      <c r="K61" s="1" t="s">
        <v>3</v>
      </c>
    </row>
    <row r="62" spans="7:11" x14ac:dyDescent="0.25">
      <c r="H62" s="14" t="s">
        <v>21</v>
      </c>
      <c r="I62" s="1">
        <v>32</v>
      </c>
      <c r="J62" s="1">
        <v>3</v>
      </c>
      <c r="K62" s="1">
        <v>0</v>
      </c>
    </row>
    <row r="63" spans="7:11" x14ac:dyDescent="0.25">
      <c r="H63" t="s">
        <v>22</v>
      </c>
      <c r="I63" s="1">
        <v>11</v>
      </c>
      <c r="J63" s="1">
        <v>0</v>
      </c>
      <c r="K63" s="1">
        <v>0</v>
      </c>
    </row>
    <row r="64" spans="7:11" x14ac:dyDescent="0.25">
      <c r="H64" t="s">
        <v>23</v>
      </c>
      <c r="I64" s="1">
        <v>1</v>
      </c>
      <c r="J64" s="1">
        <v>0</v>
      </c>
      <c r="K64" s="1">
        <v>1</v>
      </c>
    </row>
    <row r="66" spans="8:12" x14ac:dyDescent="0.25">
      <c r="H66" s="7" t="s">
        <v>32</v>
      </c>
      <c r="I66" s="1" t="s">
        <v>0</v>
      </c>
      <c r="J66" s="1" t="s">
        <v>2</v>
      </c>
      <c r="K66" t="s">
        <v>3</v>
      </c>
      <c r="L66" t="s">
        <v>33</v>
      </c>
    </row>
    <row r="67" spans="8:12" x14ac:dyDescent="0.25">
      <c r="H67" s="14" t="s">
        <v>21</v>
      </c>
      <c r="I67" s="1">
        <v>12</v>
      </c>
      <c r="J67" s="1">
        <v>20</v>
      </c>
      <c r="K67">
        <v>8</v>
      </c>
    </row>
    <row r="68" spans="8:12" x14ac:dyDescent="0.25">
      <c r="H68" t="s">
        <v>22</v>
      </c>
      <c r="I68" s="1">
        <v>7</v>
      </c>
      <c r="J68" s="1">
        <v>0</v>
      </c>
      <c r="K68">
        <v>0</v>
      </c>
    </row>
    <row r="69" spans="8:12" x14ac:dyDescent="0.25">
      <c r="H69" t="s">
        <v>23</v>
      </c>
      <c r="I69" s="1">
        <v>0</v>
      </c>
      <c r="J69" s="1">
        <v>0</v>
      </c>
      <c r="K69">
        <v>0</v>
      </c>
    </row>
    <row r="71" spans="8:12" x14ac:dyDescent="0.25">
      <c r="H71" s="7" t="s">
        <v>34</v>
      </c>
      <c r="I71" s="1" t="s">
        <v>0</v>
      </c>
      <c r="J71" s="1" t="s">
        <v>2</v>
      </c>
      <c r="K71" t="s">
        <v>3</v>
      </c>
    </row>
    <row r="72" spans="8:12" x14ac:dyDescent="0.25">
      <c r="H72" s="14" t="s">
        <v>21</v>
      </c>
      <c r="I72" s="1">
        <v>29</v>
      </c>
      <c r="J72" s="1">
        <v>3</v>
      </c>
      <c r="K72">
        <v>0</v>
      </c>
    </row>
    <row r="73" spans="8:12" x14ac:dyDescent="0.25">
      <c r="H73" t="s">
        <v>22</v>
      </c>
      <c r="I73" s="1">
        <v>11</v>
      </c>
      <c r="J73" s="1">
        <v>0</v>
      </c>
      <c r="K73">
        <v>0</v>
      </c>
    </row>
    <row r="74" spans="8:12" x14ac:dyDescent="0.25">
      <c r="H74" t="s">
        <v>23</v>
      </c>
      <c r="I74" s="1">
        <v>1</v>
      </c>
      <c r="J74" s="1">
        <v>1</v>
      </c>
      <c r="K74">
        <v>0</v>
      </c>
    </row>
    <row r="76" spans="8:12" x14ac:dyDescent="0.25">
      <c r="H76" s="7" t="s">
        <v>36</v>
      </c>
      <c r="I76" s="1" t="s">
        <v>11</v>
      </c>
      <c r="J76" s="1" t="s">
        <v>12</v>
      </c>
      <c r="K76" t="s">
        <v>13</v>
      </c>
    </row>
    <row r="77" spans="8:12" x14ac:dyDescent="0.25">
      <c r="H77" s="14" t="s">
        <v>21</v>
      </c>
      <c r="I77" s="1">
        <v>57</v>
      </c>
      <c r="J77" s="1">
        <v>8</v>
      </c>
      <c r="K77">
        <v>0</v>
      </c>
    </row>
    <row r="78" spans="8:12" x14ac:dyDescent="0.25">
      <c r="H78" t="s">
        <v>22</v>
      </c>
      <c r="I78" s="1">
        <v>11</v>
      </c>
      <c r="J78" s="1">
        <v>0</v>
      </c>
      <c r="K78">
        <v>0</v>
      </c>
    </row>
    <row r="79" spans="8:12" x14ac:dyDescent="0.25">
      <c r="H79" t="s">
        <v>23</v>
      </c>
      <c r="I79" s="1">
        <v>1</v>
      </c>
      <c r="J79" s="1">
        <v>1</v>
      </c>
      <c r="K79"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0"/>
  <sheetViews>
    <sheetView topLeftCell="A67" workbookViewId="0">
      <selection activeCell="E34" sqref="E34"/>
    </sheetView>
  </sheetViews>
  <sheetFormatPr defaultRowHeight="15" x14ac:dyDescent="0.25"/>
  <cols>
    <col min="3" max="3" width="12.42578125" customWidth="1"/>
    <col min="5" max="5" width="13.28515625" customWidth="1"/>
    <col min="6" max="6" width="14.5703125" customWidth="1"/>
  </cols>
  <sheetData>
    <row r="2" spans="1:6" x14ac:dyDescent="0.25">
      <c r="C2" s="7" t="s">
        <v>19</v>
      </c>
    </row>
    <row r="3" spans="1:6" x14ac:dyDescent="0.25">
      <c r="A3" s="1" t="s">
        <v>4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8</v>
      </c>
    </row>
    <row r="4" spans="1:6" x14ac:dyDescent="0.25">
      <c r="B4" s="3">
        <f>50/89</f>
        <v>0.5617977528089888</v>
      </c>
      <c r="C4" s="3">
        <f>27/89</f>
        <v>0.30337078651685395</v>
      </c>
      <c r="D4" s="3">
        <f>4/89</f>
        <v>4.49438202247191E-2</v>
      </c>
      <c r="E4" s="3">
        <v>0</v>
      </c>
      <c r="F4" s="3">
        <f>8/89</f>
        <v>8.98876404494382E-2</v>
      </c>
    </row>
    <row r="5" spans="1:6" x14ac:dyDescent="0.25">
      <c r="B5" s="6">
        <v>50</v>
      </c>
      <c r="C5" s="6">
        <v>27</v>
      </c>
      <c r="D5" s="6">
        <v>4</v>
      </c>
      <c r="E5" s="6">
        <v>0</v>
      </c>
      <c r="F5" s="6">
        <v>8</v>
      </c>
    </row>
    <row r="6" spans="1:6" x14ac:dyDescent="0.25">
      <c r="A6" s="1" t="s">
        <v>5</v>
      </c>
      <c r="B6" s="1" t="s">
        <v>0</v>
      </c>
      <c r="C6" s="1" t="s">
        <v>1</v>
      </c>
      <c r="D6" s="1" t="s">
        <v>2</v>
      </c>
      <c r="E6" s="1" t="s">
        <v>3</v>
      </c>
      <c r="F6" s="1" t="s">
        <v>8</v>
      </c>
    </row>
    <row r="7" spans="1:6" x14ac:dyDescent="0.25">
      <c r="B7" s="3">
        <f>49/89</f>
        <v>0.550561797752809</v>
      </c>
      <c r="C7" s="3">
        <f>27/89</f>
        <v>0.30337078651685395</v>
      </c>
      <c r="D7" s="3">
        <f>5/89</f>
        <v>5.6179775280898875E-2</v>
      </c>
      <c r="E7" s="3">
        <f>0</f>
        <v>0</v>
      </c>
      <c r="F7" s="3">
        <f>8/89</f>
        <v>8.98876404494382E-2</v>
      </c>
    </row>
    <row r="8" spans="1:6" x14ac:dyDescent="0.25">
      <c r="B8">
        <v>49</v>
      </c>
      <c r="C8">
        <v>27</v>
      </c>
      <c r="D8">
        <v>5</v>
      </c>
      <c r="E8">
        <v>0</v>
      </c>
      <c r="F8">
        <v>8</v>
      </c>
    </row>
    <row r="9" spans="1:6" x14ac:dyDescent="0.25">
      <c r="A9" s="1" t="s">
        <v>6</v>
      </c>
      <c r="B9" s="1" t="s">
        <v>0</v>
      </c>
      <c r="C9" s="1" t="s">
        <v>1</v>
      </c>
      <c r="D9" s="1" t="s">
        <v>2</v>
      </c>
      <c r="E9" s="1" t="s">
        <v>3</v>
      </c>
      <c r="F9" s="1" t="s">
        <v>8</v>
      </c>
    </row>
    <row r="10" spans="1:6" x14ac:dyDescent="0.25">
      <c r="A10" s="1"/>
      <c r="B10" s="4">
        <f>44/89</f>
        <v>0.4943820224719101</v>
      </c>
      <c r="C10" s="4">
        <f>33/89</f>
        <v>0.3707865168539326</v>
      </c>
      <c r="D10" s="4">
        <f>3/89</f>
        <v>3.3707865168539325E-2</v>
      </c>
      <c r="E10" s="4">
        <f>1/89</f>
        <v>1.1235955056179775E-2</v>
      </c>
      <c r="F10" s="4">
        <f>8/89</f>
        <v>8.98876404494382E-2</v>
      </c>
    </row>
    <row r="11" spans="1:6" x14ac:dyDescent="0.25">
      <c r="B11" s="5">
        <v>44</v>
      </c>
      <c r="C11" s="5">
        <v>33</v>
      </c>
      <c r="D11" s="5">
        <v>3</v>
      </c>
      <c r="E11" s="5">
        <v>1</v>
      </c>
      <c r="F11" s="5">
        <v>8</v>
      </c>
    </row>
    <row r="12" spans="1:6" x14ac:dyDescent="0.25">
      <c r="A12" s="1" t="s">
        <v>7</v>
      </c>
      <c r="B12" s="1" t="s">
        <v>0</v>
      </c>
      <c r="C12" s="1" t="s">
        <v>1</v>
      </c>
      <c r="D12" s="1" t="s">
        <v>2</v>
      </c>
      <c r="E12" s="1" t="s">
        <v>3</v>
      </c>
      <c r="F12" s="1" t="s">
        <v>8</v>
      </c>
    </row>
    <row r="13" spans="1:6" x14ac:dyDescent="0.25">
      <c r="B13" s="3">
        <f>19/89</f>
        <v>0.21348314606741572</v>
      </c>
      <c r="C13" s="3">
        <f>33/89</f>
        <v>0.3707865168539326</v>
      </c>
      <c r="D13" s="3">
        <f>20/89</f>
        <v>0.2247191011235955</v>
      </c>
      <c r="E13" s="3">
        <f>8/89</f>
        <v>8.98876404494382E-2</v>
      </c>
      <c r="F13" s="3">
        <f>9/89</f>
        <v>0.10112359550561797</v>
      </c>
    </row>
    <row r="14" spans="1:6" x14ac:dyDescent="0.25">
      <c r="B14">
        <v>19</v>
      </c>
      <c r="C14">
        <v>33</v>
      </c>
      <c r="D14">
        <v>20</v>
      </c>
      <c r="E14">
        <v>8</v>
      </c>
      <c r="F14">
        <v>9</v>
      </c>
    </row>
    <row r="15" spans="1:6" x14ac:dyDescent="0.25">
      <c r="A15" s="1" t="s">
        <v>9</v>
      </c>
      <c r="B15" s="1" t="s">
        <v>0</v>
      </c>
      <c r="C15" s="1" t="s">
        <v>1</v>
      </c>
      <c r="D15" s="1" t="s">
        <v>2</v>
      </c>
      <c r="E15" s="1" t="s">
        <v>3</v>
      </c>
      <c r="F15" s="1" t="s">
        <v>8</v>
      </c>
    </row>
    <row r="16" spans="1:6" x14ac:dyDescent="0.25">
      <c r="B16" s="3">
        <f>41/89</f>
        <v>0.4606741573033708</v>
      </c>
      <c r="C16" s="3">
        <f>36/89</f>
        <v>0.4044943820224719</v>
      </c>
      <c r="D16" s="3">
        <f>4/89</f>
        <v>4.49438202247191E-2</v>
      </c>
      <c r="E16" s="3">
        <f>0/89</f>
        <v>0</v>
      </c>
      <c r="F16" s="3">
        <f>8/89</f>
        <v>8.98876404494382E-2</v>
      </c>
    </row>
    <row r="17" spans="1:6" x14ac:dyDescent="0.25">
      <c r="B17">
        <v>41</v>
      </c>
      <c r="C17">
        <v>36</v>
      </c>
      <c r="D17">
        <v>4</v>
      </c>
      <c r="E17">
        <v>0</v>
      </c>
      <c r="F17">
        <v>8</v>
      </c>
    </row>
    <row r="18" spans="1:6" x14ac:dyDescent="0.25">
      <c r="A18" s="1" t="s">
        <v>10</v>
      </c>
      <c r="B18" t="s">
        <v>11</v>
      </c>
      <c r="C18" t="s">
        <v>12</v>
      </c>
      <c r="D18" t="s">
        <v>13</v>
      </c>
      <c r="E18" t="s">
        <v>8</v>
      </c>
    </row>
    <row r="19" spans="1:6" x14ac:dyDescent="0.25">
      <c r="B19" s="3">
        <f>19/89</f>
        <v>0.21348314606741572</v>
      </c>
      <c r="C19" s="3">
        <f>33/89</f>
        <v>0.3707865168539326</v>
      </c>
      <c r="D19" s="3">
        <v>0</v>
      </c>
      <c r="E19" s="3">
        <f>8/89</f>
        <v>8.98876404494382E-2</v>
      </c>
    </row>
    <row r="20" spans="1:6" x14ac:dyDescent="0.25">
      <c r="B20">
        <v>69</v>
      </c>
      <c r="C20">
        <v>9</v>
      </c>
      <c r="D20">
        <v>0</v>
      </c>
      <c r="E20">
        <v>11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9"/>
  <sheetViews>
    <sheetView workbookViewId="0">
      <selection activeCell="M18" sqref="M18"/>
    </sheetView>
  </sheetViews>
  <sheetFormatPr defaultRowHeight="15" x14ac:dyDescent="0.25"/>
  <sheetData>
    <row r="3" spans="2:12" x14ac:dyDescent="0.25">
      <c r="D3" s="7" t="s">
        <v>52</v>
      </c>
      <c r="E3" s="7"/>
      <c r="F3" s="7"/>
      <c r="G3" s="7"/>
    </row>
    <row r="4" spans="2:12" x14ac:dyDescent="0.25">
      <c r="B4" s="19"/>
      <c r="C4" s="19" t="s">
        <v>37</v>
      </c>
      <c r="D4" s="19" t="s">
        <v>38</v>
      </c>
      <c r="E4" s="19" t="s">
        <v>39</v>
      </c>
      <c r="F4" s="19" t="s">
        <v>40</v>
      </c>
      <c r="G4" s="19" t="s">
        <v>41</v>
      </c>
      <c r="H4" s="19" t="s">
        <v>42</v>
      </c>
      <c r="I4" s="19" t="s">
        <v>43</v>
      </c>
      <c r="J4" s="19" t="s">
        <v>44</v>
      </c>
      <c r="K4" s="19" t="s">
        <v>45</v>
      </c>
      <c r="L4" s="19" t="s">
        <v>46</v>
      </c>
    </row>
    <row r="5" spans="2:12" x14ac:dyDescent="0.25">
      <c r="B5" s="18" t="s">
        <v>47</v>
      </c>
      <c r="C5" s="20">
        <v>0.36</v>
      </c>
      <c r="D5" s="20">
        <v>0.14000000000000001</v>
      </c>
      <c r="E5" s="20">
        <v>0.35</v>
      </c>
      <c r="F5" s="20">
        <v>0.33</v>
      </c>
      <c r="G5" s="20">
        <v>0.33</v>
      </c>
      <c r="H5" s="20">
        <v>0.54</v>
      </c>
      <c r="I5" s="20">
        <v>0.32</v>
      </c>
      <c r="J5" s="20">
        <v>0.65</v>
      </c>
      <c r="K5" s="20">
        <v>0.27</v>
      </c>
      <c r="L5" s="20">
        <v>0.5</v>
      </c>
    </row>
    <row r="6" spans="2:12" x14ac:dyDescent="0.25">
      <c r="B6" s="18" t="s">
        <v>48</v>
      </c>
      <c r="C6" s="20">
        <v>0.6</v>
      </c>
      <c r="D6" s="20">
        <v>0.57999999999999996</v>
      </c>
      <c r="E6" s="20">
        <v>0.55000000000000004</v>
      </c>
      <c r="F6" s="20">
        <v>0.67</v>
      </c>
      <c r="G6" s="20">
        <v>0.57999999999999996</v>
      </c>
      <c r="H6" s="20">
        <v>0.3</v>
      </c>
      <c r="I6" s="20">
        <v>0.57999999999999996</v>
      </c>
      <c r="J6" s="20">
        <v>0.25</v>
      </c>
      <c r="K6" s="20">
        <v>0.65</v>
      </c>
      <c r="L6" s="20">
        <v>0.25</v>
      </c>
    </row>
    <row r="7" spans="2:12" x14ac:dyDescent="0.25">
      <c r="B7" s="18" t="s">
        <v>49</v>
      </c>
      <c r="C7" s="20">
        <v>0.04</v>
      </c>
      <c r="D7" s="20">
        <v>0.14000000000000001</v>
      </c>
      <c r="E7" s="20">
        <v>7.0000000000000007E-2</v>
      </c>
      <c r="F7" s="1">
        <v>0</v>
      </c>
      <c r="G7" s="20">
        <v>0.06</v>
      </c>
      <c r="H7" s="20">
        <v>0.08</v>
      </c>
      <c r="I7" s="20">
        <v>0.05</v>
      </c>
      <c r="J7" s="20">
        <v>0.1</v>
      </c>
      <c r="K7" s="20">
        <v>0.08</v>
      </c>
      <c r="L7" s="20">
        <v>0.12</v>
      </c>
    </row>
    <row r="8" spans="2:12" x14ac:dyDescent="0.25">
      <c r="B8" s="18" t="s">
        <v>50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</row>
    <row r="9" spans="2:12" x14ac:dyDescent="0.25">
      <c r="B9" s="18" t="s">
        <v>51</v>
      </c>
      <c r="C9" s="1">
        <v>0</v>
      </c>
      <c r="D9" s="20">
        <v>0.14000000000000001</v>
      </c>
      <c r="E9" s="20">
        <v>0.03</v>
      </c>
      <c r="F9" s="1">
        <v>0</v>
      </c>
      <c r="G9" s="20">
        <v>0.03</v>
      </c>
      <c r="H9" s="20">
        <v>0.08</v>
      </c>
      <c r="I9" s="20">
        <v>0.05</v>
      </c>
      <c r="J9" s="1">
        <v>0</v>
      </c>
      <c r="K9" s="1">
        <v>0</v>
      </c>
      <c r="L9" s="20">
        <v>0.12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4"/>
  <sheetViews>
    <sheetView tabSelected="1" workbookViewId="0">
      <selection activeCell="K22" sqref="K22"/>
    </sheetView>
  </sheetViews>
  <sheetFormatPr defaultRowHeight="15" x14ac:dyDescent="0.25"/>
  <sheetData>
    <row r="3" spans="2:6" ht="15.75" x14ac:dyDescent="0.25">
      <c r="B3" s="21" t="s">
        <v>53</v>
      </c>
      <c r="C3" s="22"/>
      <c r="D3" s="22"/>
      <c r="E3" s="22"/>
      <c r="F3" s="22"/>
    </row>
    <row r="4" spans="2:6" x14ac:dyDescent="0.25">
      <c r="B4" s="22"/>
      <c r="C4" s="22" t="s">
        <v>54</v>
      </c>
      <c r="D4" s="22"/>
      <c r="E4" s="22"/>
      <c r="F4" s="22"/>
    </row>
  </sheetData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"/>
  <sheetViews>
    <sheetView workbookViewId="0">
      <selection activeCell="K6" sqref="K6"/>
    </sheetView>
  </sheetViews>
  <sheetFormatPr defaultRowHeight="15" x14ac:dyDescent="0.25"/>
  <sheetData>
    <row r="2" spans="2:6" ht="15.75" x14ac:dyDescent="0.25">
      <c r="B2" s="21" t="s">
        <v>53</v>
      </c>
      <c r="C2" s="22"/>
      <c r="D2" s="22"/>
      <c r="E2" s="22"/>
      <c r="F2" s="22"/>
    </row>
    <row r="3" spans="2:6" x14ac:dyDescent="0.25">
      <c r="B3" s="22"/>
      <c r="C3" s="22" t="s">
        <v>54</v>
      </c>
      <c r="D3" s="22"/>
      <c r="E3" s="22"/>
      <c r="F3" s="22"/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Plan1</vt:lpstr>
      <vt:lpstr>Plan4</vt:lpstr>
      <vt:lpstr>Plan3</vt:lpstr>
      <vt:lpstr>Plan2</vt:lpstr>
      <vt:lpstr>Plan6</vt:lpstr>
      <vt:lpstr>Plan7</vt:lpstr>
      <vt:lpstr>Figura 2</vt:lpstr>
      <vt:lpstr>Plan5</vt:lpstr>
      <vt:lpstr>Figura 3</vt:lpstr>
      <vt:lpstr>Plan9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Neusa Maria Castelo Branco</dc:creator>
  <cp:lastModifiedBy>Gisele Helena Ribeiro das Neves</cp:lastModifiedBy>
  <cp:lastPrinted>2011-10-18T14:46:25Z</cp:lastPrinted>
  <dcterms:created xsi:type="dcterms:W3CDTF">2011-05-03T14:40:45Z</dcterms:created>
  <dcterms:modified xsi:type="dcterms:W3CDTF">2013-09-25T16:11:04Z</dcterms:modified>
</cp:coreProperties>
</file>